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60" yWindow="-75" windowWidth="8085" windowHeight="8070" tabRatio="952" activeTab="3"/>
  </bookViews>
  <sheets>
    <sheet name="1" sheetId="29" r:id="rId1"/>
    <sheet name="2" sheetId="38" r:id="rId2"/>
    <sheet name="3" sheetId="39" r:id="rId3"/>
    <sheet name="4" sheetId="40" r:id="rId4"/>
  </sheets>
  <definedNames>
    <definedName name="_xlnm.Print_Area" localSheetId="0">'1'!$A$1:$BJ$69</definedName>
    <definedName name="_xlnm.Print_Area" localSheetId="1">'2'!$A$1:$BG$54</definedName>
    <definedName name="_xlnm.Print_Area" localSheetId="2">'3'!$A$1:$BG$41</definedName>
    <definedName name="_xlnm.Print_Area" localSheetId="3">'4'!$A$1:$BJ$69</definedName>
  </definedNames>
  <calcPr calcId="162913"/>
  <fileRecoveryPr repairLoad="1"/>
</workbook>
</file>

<file path=xl/calcChain.xml><?xml version="1.0" encoding="utf-8"?>
<calcChain xmlns="http://schemas.openxmlformats.org/spreadsheetml/2006/main">
  <c r="AK67" i="40" l="1"/>
  <c r="F67" i="40"/>
  <c r="G67" i="40"/>
  <c r="H67" i="40"/>
  <c r="I67" i="40"/>
  <c r="J67" i="40"/>
  <c r="K67" i="40"/>
  <c r="L67" i="40"/>
  <c r="M67" i="40"/>
  <c r="N67" i="40"/>
  <c r="O67" i="40"/>
  <c r="P67" i="40"/>
  <c r="Q67" i="40"/>
  <c r="R67" i="40"/>
  <c r="S67" i="40"/>
  <c r="T67" i="40"/>
  <c r="U67" i="40"/>
  <c r="V67" i="40"/>
  <c r="X67" i="40"/>
  <c r="Y67" i="40"/>
  <c r="Z67" i="40"/>
  <c r="AA67" i="40"/>
  <c r="AB67" i="40"/>
  <c r="AC67" i="40"/>
  <c r="AD67" i="40"/>
  <c r="AE67" i="40"/>
  <c r="AF67" i="40"/>
  <c r="AG67" i="40"/>
  <c r="AH67" i="40"/>
  <c r="AI67" i="40"/>
  <c r="AJ67" i="40"/>
  <c r="AL67" i="40"/>
  <c r="AM67" i="40"/>
  <c r="AN67" i="40"/>
  <c r="AO67" i="40"/>
  <c r="AP67" i="40"/>
  <c r="AQ67" i="40"/>
  <c r="AR67" i="40"/>
  <c r="AS67" i="40"/>
  <c r="AT67" i="40"/>
  <c r="AU67" i="40"/>
  <c r="AV67" i="40"/>
  <c r="AW67" i="40"/>
  <c r="AX67" i="40"/>
  <c r="AY67" i="40"/>
  <c r="BA67" i="40"/>
  <c r="BB67" i="40"/>
  <c r="BC67" i="40"/>
  <c r="BD67" i="40"/>
  <c r="BE67" i="40"/>
  <c r="BF67" i="40"/>
  <c r="BG67" i="40"/>
  <c r="BH67" i="40"/>
  <c r="BJ67" i="40"/>
  <c r="E68" i="40"/>
  <c r="E67" i="40"/>
  <c r="F40" i="39"/>
  <c r="G40" i="39"/>
  <c r="H40" i="39"/>
  <c r="I40" i="39"/>
  <c r="J40" i="39"/>
  <c r="K40" i="39"/>
  <c r="L40" i="39"/>
  <c r="M40" i="39"/>
  <c r="N40" i="39"/>
  <c r="O40" i="39"/>
  <c r="P40" i="39"/>
  <c r="Q40" i="39"/>
  <c r="R40" i="39"/>
  <c r="S40" i="39"/>
  <c r="T40" i="39"/>
  <c r="U40" i="39"/>
  <c r="W40" i="39"/>
  <c r="X40" i="39"/>
  <c r="Y40" i="39"/>
  <c r="Z40" i="39"/>
  <c r="AA40" i="39"/>
  <c r="AB40" i="39"/>
  <c r="AC40" i="39"/>
  <c r="AD40" i="39"/>
  <c r="AE40" i="39"/>
  <c r="AF40" i="39"/>
  <c r="AG40" i="39"/>
  <c r="AH40" i="39"/>
  <c r="AI40" i="39"/>
  <c r="AJ40" i="39"/>
  <c r="AK40" i="39"/>
  <c r="AL40" i="39"/>
  <c r="AM40" i="39"/>
  <c r="AN40" i="39"/>
  <c r="AO40" i="39"/>
  <c r="AP40" i="39"/>
  <c r="AQ40" i="39"/>
  <c r="AR40" i="39"/>
  <c r="AS40" i="39"/>
  <c r="AT40" i="39"/>
  <c r="AU40" i="39"/>
  <c r="AV40" i="39"/>
  <c r="AX40" i="39"/>
  <c r="AY40" i="39"/>
  <c r="AZ40" i="39"/>
  <c r="BA40" i="39"/>
  <c r="BB40" i="39"/>
  <c r="BC40" i="39"/>
  <c r="BD40" i="39"/>
  <c r="BE40" i="39"/>
  <c r="BF40" i="39"/>
  <c r="F39" i="39"/>
  <c r="G39" i="39"/>
  <c r="H39" i="39"/>
  <c r="I39" i="39"/>
  <c r="J39" i="39"/>
  <c r="K39" i="39"/>
  <c r="L39" i="39"/>
  <c r="M39" i="39"/>
  <c r="N39" i="39"/>
  <c r="O39" i="39"/>
  <c r="P39" i="39"/>
  <c r="Q39" i="39"/>
  <c r="R39" i="39"/>
  <c r="S39" i="39"/>
  <c r="T39" i="39"/>
  <c r="U39" i="39"/>
  <c r="W39" i="39"/>
  <c r="X39" i="39"/>
  <c r="Y39" i="39"/>
  <c r="Z39" i="39"/>
  <c r="AA39" i="39"/>
  <c r="AB39" i="39"/>
  <c r="AC39" i="39"/>
  <c r="AD39" i="39"/>
  <c r="AE39" i="39"/>
  <c r="AF39" i="39"/>
  <c r="AG39" i="39"/>
  <c r="AH39" i="39"/>
  <c r="AI39" i="39"/>
  <c r="AJ39" i="39"/>
  <c r="AK39" i="39"/>
  <c r="AL39" i="39"/>
  <c r="AM39" i="39"/>
  <c r="AN39" i="39"/>
  <c r="AO39" i="39"/>
  <c r="AP39" i="39"/>
  <c r="AQ39" i="39"/>
  <c r="AR39" i="39"/>
  <c r="AS39" i="39"/>
  <c r="AT39" i="39"/>
  <c r="AU39" i="39"/>
  <c r="AV39" i="39"/>
  <c r="AX39" i="39"/>
  <c r="AY39" i="39"/>
  <c r="AZ39" i="39"/>
  <c r="BA39" i="39"/>
  <c r="BB39" i="39"/>
  <c r="BC39" i="39"/>
  <c r="BD39" i="39"/>
  <c r="BE39" i="39"/>
  <c r="BF39" i="39"/>
  <c r="E40" i="39"/>
  <c r="E39" i="39"/>
  <c r="F52" i="38"/>
  <c r="G52" i="38"/>
  <c r="H52" i="38"/>
  <c r="I52" i="38"/>
  <c r="J52" i="38"/>
  <c r="K52" i="38"/>
  <c r="L52" i="38"/>
  <c r="M52" i="38"/>
  <c r="N52" i="38"/>
  <c r="O52" i="38"/>
  <c r="P52" i="38"/>
  <c r="Q52" i="38"/>
  <c r="R52" i="38"/>
  <c r="S52" i="38"/>
  <c r="T52" i="38"/>
  <c r="U52" i="38"/>
  <c r="W52" i="38"/>
  <c r="X52" i="38"/>
  <c r="Y52" i="38"/>
  <c r="Z52" i="38"/>
  <c r="AA52" i="38"/>
  <c r="AB52" i="38"/>
  <c r="AC52" i="38"/>
  <c r="AD52" i="38"/>
  <c r="AE52" i="38"/>
  <c r="AF52" i="38"/>
  <c r="AG52" i="38"/>
  <c r="AH52" i="38"/>
  <c r="AI52" i="38"/>
  <c r="AJ52" i="38"/>
  <c r="AK52" i="38"/>
  <c r="AL52" i="38"/>
  <c r="AM52" i="38"/>
  <c r="AN52" i="38"/>
  <c r="AO52" i="38"/>
  <c r="AP52" i="38"/>
  <c r="AQ52" i="38"/>
  <c r="AR52" i="38"/>
  <c r="AS52" i="38"/>
  <c r="AT52" i="38"/>
  <c r="AU52" i="38"/>
  <c r="AV52" i="38"/>
  <c r="AX52" i="38"/>
  <c r="AY52" i="38"/>
  <c r="AZ52" i="38"/>
  <c r="BA52" i="38"/>
  <c r="BB52" i="38"/>
  <c r="BC52" i="38"/>
  <c r="BD52" i="38"/>
  <c r="BE52" i="38"/>
  <c r="BF52" i="38"/>
  <c r="F51" i="38"/>
  <c r="G51" i="38"/>
  <c r="H51" i="38"/>
  <c r="I51" i="38"/>
  <c r="J51" i="38"/>
  <c r="K51" i="38"/>
  <c r="L51" i="38"/>
  <c r="M51" i="38"/>
  <c r="N51" i="38"/>
  <c r="O51" i="38"/>
  <c r="P51" i="38"/>
  <c r="Q51" i="38"/>
  <c r="R51" i="38"/>
  <c r="S51" i="38"/>
  <c r="T51" i="38"/>
  <c r="U51" i="38"/>
  <c r="W51" i="38"/>
  <c r="W53" i="38" s="1"/>
  <c r="X51" i="38"/>
  <c r="Y51" i="38"/>
  <c r="Z51" i="38"/>
  <c r="AA51" i="38"/>
  <c r="AB51" i="38"/>
  <c r="AC51" i="38"/>
  <c r="AD51" i="38"/>
  <c r="AE51" i="38"/>
  <c r="AF51" i="38"/>
  <c r="AG51" i="38"/>
  <c r="AH51" i="38"/>
  <c r="AI51" i="38"/>
  <c r="AJ51" i="38"/>
  <c r="AK51" i="38"/>
  <c r="AL51" i="38"/>
  <c r="AM51" i="38"/>
  <c r="AN51" i="38"/>
  <c r="AO51" i="38"/>
  <c r="AP51" i="38"/>
  <c r="AQ51" i="38"/>
  <c r="AR51" i="38"/>
  <c r="AS51" i="38"/>
  <c r="AT51" i="38"/>
  <c r="AU51" i="38"/>
  <c r="AV51" i="38"/>
  <c r="AX51" i="38"/>
  <c r="AY51" i="38"/>
  <c r="AZ51" i="38"/>
  <c r="BA51" i="38"/>
  <c r="BB51" i="38"/>
  <c r="BC51" i="38"/>
  <c r="BD51" i="38"/>
  <c r="BE51" i="38"/>
  <c r="BF51" i="38"/>
  <c r="E52" i="38"/>
  <c r="E51" i="38"/>
  <c r="X53" i="38"/>
  <c r="F68" i="29"/>
  <c r="G68" i="29"/>
  <c r="H68" i="29"/>
  <c r="I68" i="29"/>
  <c r="J68" i="29"/>
  <c r="K68" i="29"/>
  <c r="L68" i="29"/>
  <c r="M68" i="29"/>
  <c r="N68" i="29"/>
  <c r="O68" i="29"/>
  <c r="P68" i="29"/>
  <c r="Q68" i="29"/>
  <c r="R68" i="29"/>
  <c r="S68" i="29"/>
  <c r="T68" i="29"/>
  <c r="U68" i="29"/>
  <c r="V68" i="29"/>
  <c r="X68" i="29"/>
  <c r="Y68" i="29"/>
  <c r="Z68" i="29"/>
  <c r="AA68" i="29"/>
  <c r="AB68" i="29"/>
  <c r="AC68" i="29"/>
  <c r="AD68" i="29"/>
  <c r="AE68" i="29"/>
  <c r="AF68" i="29"/>
  <c r="AG68" i="29"/>
  <c r="AH68" i="29"/>
  <c r="AI68" i="29"/>
  <c r="AJ68" i="29"/>
  <c r="AK68" i="29"/>
  <c r="AL68" i="29"/>
  <c r="AM68" i="29"/>
  <c r="AN68" i="29"/>
  <c r="AO68" i="29"/>
  <c r="AP68" i="29"/>
  <c r="AQ68" i="29"/>
  <c r="AR68" i="29"/>
  <c r="AS68" i="29"/>
  <c r="AT68" i="29"/>
  <c r="AU68" i="29"/>
  <c r="AV68" i="29"/>
  <c r="AW68" i="29"/>
  <c r="AX68" i="29"/>
  <c r="AY68" i="29"/>
  <c r="BA68" i="29"/>
  <c r="BB68" i="29"/>
  <c r="BC68" i="29"/>
  <c r="BD68" i="29"/>
  <c r="BE68" i="29"/>
  <c r="BF68" i="29"/>
  <c r="BG68" i="29"/>
  <c r="BH68" i="29"/>
  <c r="F67" i="29"/>
  <c r="G67" i="29"/>
  <c r="H67" i="29"/>
  <c r="I67" i="29"/>
  <c r="J67" i="29"/>
  <c r="K67" i="29"/>
  <c r="L67" i="29"/>
  <c r="M67" i="29"/>
  <c r="N67" i="29"/>
  <c r="O67" i="29"/>
  <c r="P67" i="29"/>
  <c r="Q67" i="29"/>
  <c r="R67" i="29"/>
  <c r="S67" i="29"/>
  <c r="T67" i="29"/>
  <c r="U67" i="29"/>
  <c r="V67" i="29"/>
  <c r="X67" i="29"/>
  <c r="Y67" i="29"/>
  <c r="Z67" i="29"/>
  <c r="AA67" i="29"/>
  <c r="AB67" i="29"/>
  <c r="AC67" i="29"/>
  <c r="AD67" i="29"/>
  <c r="AE67" i="29"/>
  <c r="AF67" i="29"/>
  <c r="AG67" i="29"/>
  <c r="AH67" i="29"/>
  <c r="AI67" i="29"/>
  <c r="AJ67" i="29"/>
  <c r="AK67" i="29"/>
  <c r="AL67" i="29"/>
  <c r="AM67" i="29"/>
  <c r="AN67" i="29"/>
  <c r="AO67" i="29"/>
  <c r="AP67" i="29"/>
  <c r="AQ67" i="29"/>
  <c r="AR67" i="29"/>
  <c r="AS67" i="29"/>
  <c r="AT67" i="29"/>
  <c r="AU67" i="29"/>
  <c r="AV67" i="29"/>
  <c r="AW67" i="29"/>
  <c r="AX67" i="29"/>
  <c r="AY67" i="29"/>
  <c r="BA67" i="29"/>
  <c r="BB67" i="29"/>
  <c r="BC67" i="29"/>
  <c r="BD67" i="29"/>
  <c r="BE67" i="29"/>
  <c r="BF67" i="29"/>
  <c r="BG67" i="29"/>
  <c r="BH67" i="29"/>
  <c r="E68" i="29"/>
  <c r="E67" i="29"/>
  <c r="AV69" i="29"/>
  <c r="AX69" i="29"/>
  <c r="BJ68" i="40"/>
  <c r="BH68" i="40"/>
  <c r="BG68" i="40"/>
  <c r="BF68" i="40"/>
  <c r="BE68" i="40"/>
  <c r="BD68" i="40"/>
  <c r="BC68" i="40"/>
  <c r="BB68" i="40"/>
  <c r="BA68" i="40"/>
  <c r="AY68" i="40"/>
  <c r="AX68" i="40"/>
  <c r="AW68" i="40"/>
  <c r="AV68" i="40"/>
  <c r="AU68" i="40"/>
  <c r="AT68" i="40"/>
  <c r="AS68" i="40"/>
  <c r="AR68" i="40"/>
  <c r="AQ68" i="40"/>
  <c r="AP68" i="40"/>
  <c r="AO68" i="40"/>
  <c r="AN68" i="40"/>
  <c r="AM68" i="40"/>
  <c r="AL68" i="40"/>
  <c r="AK68" i="40"/>
  <c r="AJ68" i="40"/>
  <c r="AI68" i="40"/>
  <c r="AH68" i="40"/>
  <c r="AG68" i="40"/>
  <c r="AF68" i="40"/>
  <c r="AE68" i="40"/>
  <c r="AD68" i="40"/>
  <c r="AC68" i="40"/>
  <c r="AB68" i="40"/>
  <c r="AA68" i="40"/>
  <c r="Z68" i="40"/>
  <c r="Y68" i="40"/>
  <c r="X68" i="40"/>
  <c r="V68" i="40"/>
  <c r="U68" i="40"/>
  <c r="T68" i="40"/>
  <c r="S68" i="40"/>
  <c r="R68" i="40"/>
  <c r="Q68" i="40"/>
  <c r="P68" i="40"/>
  <c r="O68" i="40"/>
  <c r="N68" i="40"/>
  <c r="M68" i="40"/>
  <c r="L68" i="40"/>
  <c r="K68" i="40"/>
  <c r="J68" i="40"/>
  <c r="I68" i="40"/>
  <c r="H68" i="40"/>
  <c r="G68" i="40"/>
  <c r="F68" i="40"/>
  <c r="V69" i="40"/>
  <c r="AZ66" i="40"/>
  <c r="W66" i="40"/>
  <c r="AZ65" i="40"/>
  <c r="W65" i="40"/>
  <c r="AZ64" i="40"/>
  <c r="W64" i="40"/>
  <c r="AZ63" i="40"/>
  <c r="W63" i="40"/>
  <c r="AZ62" i="40"/>
  <c r="W62" i="40"/>
  <c r="AZ61" i="40"/>
  <c r="W61" i="40"/>
  <c r="AZ60" i="40"/>
  <c r="W60" i="40"/>
  <c r="AZ59" i="40"/>
  <c r="W59" i="40"/>
  <c r="AZ58" i="40"/>
  <c r="W58" i="40"/>
  <c r="AZ57" i="40"/>
  <c r="W57" i="40"/>
  <c r="AZ56" i="40"/>
  <c r="W56" i="40"/>
  <c r="AZ55" i="40"/>
  <c r="W55" i="40"/>
  <c r="AZ54" i="40"/>
  <c r="W54" i="40"/>
  <c r="AZ53" i="40"/>
  <c r="W53" i="40"/>
  <c r="AZ52" i="40"/>
  <c r="W52" i="40"/>
  <c r="AZ51" i="40"/>
  <c r="W51" i="40"/>
  <c r="AZ50" i="40"/>
  <c r="W50" i="40"/>
  <c r="AZ49" i="40"/>
  <c r="W49" i="40"/>
  <c r="AZ48" i="40"/>
  <c r="W48" i="40"/>
  <c r="AZ47" i="40"/>
  <c r="W47" i="40"/>
  <c r="AZ46" i="40"/>
  <c r="W46" i="40"/>
  <c r="AZ45" i="40"/>
  <c r="W45" i="40"/>
  <c r="AZ44" i="40"/>
  <c r="W44" i="40"/>
  <c r="AZ43" i="40"/>
  <c r="W43" i="40"/>
  <c r="AZ42" i="40"/>
  <c r="W42" i="40"/>
  <c r="AZ41" i="40"/>
  <c r="W41" i="40"/>
  <c r="AZ40" i="40"/>
  <c r="W40" i="40"/>
  <c r="AZ39" i="40"/>
  <c r="W39" i="40"/>
  <c r="AZ38" i="40"/>
  <c r="W38" i="40"/>
  <c r="AZ37" i="40"/>
  <c r="W37" i="40"/>
  <c r="AZ36" i="40"/>
  <c r="W36" i="40"/>
  <c r="AZ35" i="40"/>
  <c r="W35" i="40"/>
  <c r="AZ34" i="40"/>
  <c r="W34" i="40"/>
  <c r="AZ33" i="40"/>
  <c r="W33" i="40"/>
  <c r="AZ32" i="40"/>
  <c r="W32" i="40"/>
  <c r="AZ31" i="40"/>
  <c r="W31" i="40"/>
  <c r="AZ30" i="40"/>
  <c r="W30" i="40"/>
  <c r="AZ29" i="40"/>
  <c r="W29" i="40"/>
  <c r="AZ28" i="40"/>
  <c r="W28" i="40"/>
  <c r="AZ27" i="40"/>
  <c r="W27" i="40"/>
  <c r="AZ26" i="40"/>
  <c r="W26" i="40"/>
  <c r="AZ25" i="40"/>
  <c r="W25" i="40"/>
  <c r="AZ24" i="40"/>
  <c r="W24" i="40"/>
  <c r="AZ23" i="40"/>
  <c r="W23" i="40"/>
  <c r="AZ22" i="40"/>
  <c r="W22" i="40"/>
  <c r="AZ21" i="40"/>
  <c r="W21" i="40"/>
  <c r="AZ20" i="40"/>
  <c r="W20" i="40"/>
  <c r="AZ19" i="40"/>
  <c r="W19" i="40"/>
  <c r="AZ18" i="40"/>
  <c r="W18" i="40"/>
  <c r="AZ17" i="40"/>
  <c r="W17" i="40"/>
  <c r="AZ16" i="40"/>
  <c r="W16" i="40"/>
  <c r="AZ15" i="40"/>
  <c r="W15" i="40"/>
  <c r="AZ14" i="40"/>
  <c r="W14" i="40"/>
  <c r="AZ13" i="40"/>
  <c r="W13" i="40"/>
  <c r="AZ12" i="40"/>
  <c r="W12" i="40"/>
  <c r="AZ11" i="40"/>
  <c r="W11" i="40"/>
  <c r="AZ10" i="40"/>
  <c r="W10" i="40"/>
  <c r="AZ9" i="40"/>
  <c r="W9" i="40"/>
  <c r="AZ67" i="40" l="1"/>
  <c r="W67" i="40"/>
  <c r="X69" i="40"/>
  <c r="BI10" i="40"/>
  <c r="BI11" i="40"/>
  <c r="BI13" i="40"/>
  <c r="BI14" i="40"/>
  <c r="BI15" i="40"/>
  <c r="BI17" i="40"/>
  <c r="BI18" i="40"/>
  <c r="BI19" i="40"/>
  <c r="BI21" i="40"/>
  <c r="BI22" i="40"/>
  <c r="BI23" i="40"/>
  <c r="BI25" i="40"/>
  <c r="BI26" i="40"/>
  <c r="BI27" i="40"/>
  <c r="BI29" i="40"/>
  <c r="BI30" i="40"/>
  <c r="BI31" i="40"/>
  <c r="BI33" i="40"/>
  <c r="BI34" i="40"/>
  <c r="BI35" i="40"/>
  <c r="BI37" i="40"/>
  <c r="BI38" i="40"/>
  <c r="BI39" i="40"/>
  <c r="BI41" i="40"/>
  <c r="BI42" i="40"/>
  <c r="BI43" i="40"/>
  <c r="BI45" i="40"/>
  <c r="BI46" i="40"/>
  <c r="BI47" i="40"/>
  <c r="BI49" i="40"/>
  <c r="BI50" i="40"/>
  <c r="BI51" i="40"/>
  <c r="BI54" i="40"/>
  <c r="BI55" i="40"/>
  <c r="BI57" i="40"/>
  <c r="BI58" i="40"/>
  <c r="BI59" i="40"/>
  <c r="BJ61" i="40"/>
  <c r="BJ69" i="40" s="1"/>
  <c r="BJ62" i="40"/>
  <c r="BJ63" i="40"/>
  <c r="BJ64" i="40"/>
  <c r="BJ65" i="40"/>
  <c r="BJ66" i="40"/>
  <c r="Z69" i="40"/>
  <c r="AB69" i="40"/>
  <c r="AD69" i="40"/>
  <c r="AF69" i="40"/>
  <c r="AH69" i="40"/>
  <c r="AJ69" i="40"/>
  <c r="AL69" i="40"/>
  <c r="AN69" i="40"/>
  <c r="AP69" i="40"/>
  <c r="AR69" i="40"/>
  <c r="AT69" i="40"/>
  <c r="AV69" i="40"/>
  <c r="AX69" i="40"/>
  <c r="BI9" i="40"/>
  <c r="F69" i="40"/>
  <c r="H69" i="40"/>
  <c r="J69" i="40"/>
  <c r="L69" i="40"/>
  <c r="N69" i="40"/>
  <c r="P69" i="40"/>
  <c r="R69" i="40"/>
  <c r="T69" i="40"/>
  <c r="W68" i="40"/>
  <c r="AY69" i="29"/>
  <c r="AW69" i="29"/>
  <c r="BI62" i="40"/>
  <c r="BI64" i="40"/>
  <c r="BI66" i="40"/>
  <c r="BI12" i="40"/>
  <c r="BI16" i="40"/>
  <c r="BI20" i="40"/>
  <c r="BI24" i="40"/>
  <c r="BI28" i="40"/>
  <c r="BI32" i="40"/>
  <c r="BI36" i="40"/>
  <c r="BI40" i="40"/>
  <c r="BI44" i="40"/>
  <c r="BI48" i="40"/>
  <c r="BI52" i="40"/>
  <c r="BI53" i="40"/>
  <c r="AZ68" i="40"/>
  <c r="BI56" i="40"/>
  <c r="BI60" i="40"/>
  <c r="BI61" i="40"/>
  <c r="BI63" i="40"/>
  <c r="BI65" i="40"/>
  <c r="E69" i="40"/>
  <c r="G69" i="40"/>
  <c r="I69" i="40"/>
  <c r="K69" i="40"/>
  <c r="M69" i="40"/>
  <c r="O69" i="40"/>
  <c r="Q69" i="40"/>
  <c r="S69" i="40"/>
  <c r="U69" i="40"/>
  <c r="Y69" i="40"/>
  <c r="AA69" i="40"/>
  <c r="AC69" i="40"/>
  <c r="AE69" i="40"/>
  <c r="AG69" i="40"/>
  <c r="AI69" i="40"/>
  <c r="AK69" i="40"/>
  <c r="AM69" i="40"/>
  <c r="AO69" i="40"/>
  <c r="AQ69" i="40"/>
  <c r="AS69" i="40"/>
  <c r="AU69" i="40"/>
  <c r="AW69" i="40"/>
  <c r="AY69" i="40"/>
  <c r="BI67" i="40" l="1"/>
  <c r="BI68" i="40"/>
  <c r="AZ69" i="40"/>
  <c r="W69" i="40"/>
  <c r="BI69" i="40" l="1"/>
  <c r="BF41" i="39"/>
  <c r="BE41" i="39"/>
  <c r="BD41" i="39"/>
  <c r="BC41" i="39"/>
  <c r="BB41" i="39"/>
  <c r="BA41" i="39"/>
  <c r="AZ41" i="39"/>
  <c r="AY41" i="39"/>
  <c r="AX41" i="39"/>
  <c r="AV41" i="39"/>
  <c r="AU41" i="39"/>
  <c r="AT41" i="39"/>
  <c r="AS41" i="39"/>
  <c r="AR41" i="39"/>
  <c r="AQ41" i="39"/>
  <c r="AP41" i="39"/>
  <c r="AO41" i="39"/>
  <c r="AN41" i="39"/>
  <c r="AM41" i="39"/>
  <c r="AL41" i="39"/>
  <c r="AK41" i="39"/>
  <c r="AJ41" i="39"/>
  <c r="AI41" i="39"/>
  <c r="AH41" i="39"/>
  <c r="AG41" i="39"/>
  <c r="AF41" i="39"/>
  <c r="AE41" i="39"/>
  <c r="AD41" i="39"/>
  <c r="AC41" i="39"/>
  <c r="AB41" i="39"/>
  <c r="AA41" i="39"/>
  <c r="Z41" i="39"/>
  <c r="Y41" i="39"/>
  <c r="X41" i="39"/>
  <c r="W41" i="39"/>
  <c r="U41" i="39"/>
  <c r="T41" i="39"/>
  <c r="S41" i="39"/>
  <c r="R41" i="39"/>
  <c r="Q41" i="39"/>
  <c r="P41" i="39"/>
  <c r="O41" i="39"/>
  <c r="N41" i="39"/>
  <c r="M41" i="39"/>
  <c r="L41" i="39"/>
  <c r="K41" i="39"/>
  <c r="J41" i="39"/>
  <c r="I41" i="39"/>
  <c r="H41" i="39"/>
  <c r="G41" i="39"/>
  <c r="F41" i="39"/>
  <c r="E41" i="39"/>
  <c r="AW38" i="39"/>
  <c r="V38" i="39"/>
  <c r="AW37" i="39"/>
  <c r="V37" i="39"/>
  <c r="AW36" i="39"/>
  <c r="V36" i="39"/>
  <c r="AW35" i="39"/>
  <c r="V35" i="39"/>
  <c r="AW34" i="39"/>
  <c r="V34" i="39"/>
  <c r="AW33" i="39"/>
  <c r="V33" i="39"/>
  <c r="AW32" i="39"/>
  <c r="V32" i="39"/>
  <c r="AW31" i="39"/>
  <c r="V31" i="39"/>
  <c r="AW30" i="39"/>
  <c r="V30" i="39"/>
  <c r="AW29" i="39"/>
  <c r="V29" i="39"/>
  <c r="AW28" i="39"/>
  <c r="V28" i="39"/>
  <c r="AW27" i="39"/>
  <c r="V27" i="39"/>
  <c r="AW26" i="39"/>
  <c r="V26" i="39"/>
  <c r="AW25" i="39"/>
  <c r="V25" i="39"/>
  <c r="AW24" i="39"/>
  <c r="V24" i="39"/>
  <c r="AW23" i="39"/>
  <c r="V23" i="39"/>
  <c r="AW22" i="39"/>
  <c r="V22" i="39"/>
  <c r="AW21" i="39"/>
  <c r="V21" i="39"/>
  <c r="AW20" i="39"/>
  <c r="V20" i="39"/>
  <c r="AW19" i="39"/>
  <c r="V19" i="39"/>
  <c r="AW18" i="39"/>
  <c r="V18" i="39"/>
  <c r="AW17" i="39"/>
  <c r="V17" i="39"/>
  <c r="AW16" i="39"/>
  <c r="V16" i="39"/>
  <c r="AW15" i="39"/>
  <c r="V15" i="39"/>
  <c r="AW14" i="39"/>
  <c r="V14" i="39"/>
  <c r="AW13" i="39"/>
  <c r="V13" i="39"/>
  <c r="AW12" i="39"/>
  <c r="V12" i="39"/>
  <c r="AW11" i="39"/>
  <c r="V11" i="39"/>
  <c r="AW10" i="39"/>
  <c r="AW40" i="39" s="1"/>
  <c r="V10" i="39"/>
  <c r="AW9" i="39"/>
  <c r="V9" i="39"/>
  <c r="V39" i="39" s="1"/>
  <c r="BF53" i="38"/>
  <c r="BE53" i="38"/>
  <c r="BD53" i="38"/>
  <c r="BC53" i="38"/>
  <c r="BB53" i="38"/>
  <c r="BA53" i="38"/>
  <c r="AZ53" i="38"/>
  <c r="AY53" i="38"/>
  <c r="AX53" i="38"/>
  <c r="AV53" i="38"/>
  <c r="AU53" i="38"/>
  <c r="AT53" i="38"/>
  <c r="AS53" i="38"/>
  <c r="AR53" i="38"/>
  <c r="AQ53" i="38"/>
  <c r="AP53" i="38"/>
  <c r="AO53" i="38"/>
  <c r="AN53" i="38"/>
  <c r="AM53" i="38"/>
  <c r="AL53" i="38"/>
  <c r="AK53" i="38"/>
  <c r="AJ53" i="38"/>
  <c r="AI53" i="38"/>
  <c r="AH53" i="38"/>
  <c r="AG53" i="38"/>
  <c r="AF53" i="38"/>
  <c r="AE53" i="38"/>
  <c r="AD53" i="38"/>
  <c r="AC53" i="38"/>
  <c r="AB53" i="38"/>
  <c r="AA53" i="38"/>
  <c r="Z53" i="38"/>
  <c r="Y53" i="38"/>
  <c r="U53" i="38"/>
  <c r="T53" i="38"/>
  <c r="S53" i="38"/>
  <c r="R53" i="38"/>
  <c r="Q53" i="38"/>
  <c r="P53" i="38"/>
  <c r="O53" i="38"/>
  <c r="N53" i="38"/>
  <c r="M53" i="38"/>
  <c r="L53" i="38"/>
  <c r="K53" i="38"/>
  <c r="J53" i="38"/>
  <c r="I53" i="38"/>
  <c r="H53" i="38"/>
  <c r="G53" i="38"/>
  <c r="F53" i="38"/>
  <c r="E53" i="38"/>
  <c r="AW50" i="38"/>
  <c r="BG50" i="38" s="1"/>
  <c r="V50" i="38"/>
  <c r="AW49" i="38"/>
  <c r="BG49" i="38" s="1"/>
  <c r="V49" i="38"/>
  <c r="AW48" i="38"/>
  <c r="BG48" i="38" s="1"/>
  <c r="V48" i="38"/>
  <c r="AW47" i="38"/>
  <c r="V47" i="38"/>
  <c r="AW46" i="38"/>
  <c r="V46" i="38"/>
  <c r="AW45" i="38"/>
  <c r="V45" i="38"/>
  <c r="AW44" i="38"/>
  <c r="BG44" i="38" s="1"/>
  <c r="V44" i="38"/>
  <c r="AW43" i="38"/>
  <c r="BG43" i="38" s="1"/>
  <c r="V43" i="38"/>
  <c r="AW42" i="38"/>
  <c r="BG42" i="38" s="1"/>
  <c r="V42" i="38"/>
  <c r="AW41" i="38"/>
  <c r="BG41" i="38" s="1"/>
  <c r="V41" i="38"/>
  <c r="AW40" i="38"/>
  <c r="BG40" i="38" s="1"/>
  <c r="V40" i="38"/>
  <c r="AW39" i="38"/>
  <c r="BG39" i="38" s="1"/>
  <c r="V39" i="38"/>
  <c r="AW38" i="38"/>
  <c r="BG38" i="38" s="1"/>
  <c r="V38" i="38"/>
  <c r="AW37" i="38"/>
  <c r="BG37" i="38" s="1"/>
  <c r="V37" i="38"/>
  <c r="AW36" i="38"/>
  <c r="V36" i="38"/>
  <c r="AW35" i="38"/>
  <c r="V35" i="38"/>
  <c r="AW34" i="38"/>
  <c r="V34" i="38"/>
  <c r="AW33" i="38"/>
  <c r="V33" i="38"/>
  <c r="AW32" i="38"/>
  <c r="V32" i="38"/>
  <c r="AW31" i="38"/>
  <c r="V31" i="38"/>
  <c r="AW30" i="38"/>
  <c r="V30" i="38"/>
  <c r="AW29" i="38"/>
  <c r="V29" i="38"/>
  <c r="AW28" i="38"/>
  <c r="BG28" i="38" s="1"/>
  <c r="V28" i="38"/>
  <c r="AW27" i="38"/>
  <c r="BG27" i="38" s="1"/>
  <c r="V27" i="38"/>
  <c r="AW26" i="38"/>
  <c r="V26" i="38"/>
  <c r="AW25" i="38"/>
  <c r="BG25" i="38" s="1"/>
  <c r="V25" i="38"/>
  <c r="AW24" i="38"/>
  <c r="BG24" i="38" s="1"/>
  <c r="V24" i="38"/>
  <c r="AW23" i="38"/>
  <c r="V23" i="38"/>
  <c r="AW22" i="38"/>
  <c r="V22" i="38"/>
  <c r="AW21" i="38"/>
  <c r="V21" i="38"/>
  <c r="AW20" i="38"/>
  <c r="V20" i="38"/>
  <c r="AW19" i="38"/>
  <c r="BG19" i="38" s="1"/>
  <c r="V19" i="38"/>
  <c r="AW18" i="38"/>
  <c r="V18" i="38"/>
  <c r="AW17" i="38"/>
  <c r="BG17" i="38" s="1"/>
  <c r="V17" i="38"/>
  <c r="AW16" i="38"/>
  <c r="BG16" i="38" s="1"/>
  <c r="V16" i="38"/>
  <c r="AW15" i="38"/>
  <c r="BG15" i="38" s="1"/>
  <c r="V15" i="38"/>
  <c r="AW14" i="38"/>
  <c r="V14" i="38"/>
  <c r="AW13" i="38"/>
  <c r="V13" i="38"/>
  <c r="AW12" i="38"/>
  <c r="V12" i="38"/>
  <c r="AW11" i="38"/>
  <c r="V11" i="38"/>
  <c r="AW10" i="38"/>
  <c r="V10" i="38"/>
  <c r="AW9" i="38"/>
  <c r="V9" i="38"/>
  <c r="BG11" i="39" l="1"/>
  <c r="BG12" i="39"/>
  <c r="BG13" i="39"/>
  <c r="BG14" i="39"/>
  <c r="BG15" i="39"/>
  <c r="BG16" i="39"/>
  <c r="BG17" i="39"/>
  <c r="BG18" i="39"/>
  <c r="BG19" i="39"/>
  <c r="BG20" i="39"/>
  <c r="BG21" i="39"/>
  <c r="BG22" i="39"/>
  <c r="BG23" i="39"/>
  <c r="BG24" i="39"/>
  <c r="BG25" i="39"/>
  <c r="BG26" i="39"/>
  <c r="BG27" i="39"/>
  <c r="BG28" i="39"/>
  <c r="BG29" i="39"/>
  <c r="BG30" i="39"/>
  <c r="BG31" i="39"/>
  <c r="BG32" i="39"/>
  <c r="BG33" i="39"/>
  <c r="BG34" i="39"/>
  <c r="BG35" i="39"/>
  <c r="BG36" i="39"/>
  <c r="BG37" i="39"/>
  <c r="BG38" i="39"/>
  <c r="AW39" i="39"/>
  <c r="AW41" i="39" s="1"/>
  <c r="BG10" i="39"/>
  <c r="BG40" i="39" s="1"/>
  <c r="V40" i="39"/>
  <c r="V41" i="39" s="1"/>
  <c r="BG22" i="38"/>
  <c r="BG20" i="38"/>
  <c r="BG46" i="38"/>
  <c r="BG45" i="38"/>
  <c r="BG36" i="38"/>
  <c r="BG35" i="38"/>
  <c r="BG34" i="38"/>
  <c r="BG33" i="38"/>
  <c r="BG32" i="38"/>
  <c r="BG31" i="38"/>
  <c r="BG30" i="38"/>
  <c r="BG29" i="38"/>
  <c r="BG26" i="38"/>
  <c r="AW52" i="38"/>
  <c r="BG23" i="38"/>
  <c r="BG21" i="38"/>
  <c r="BG18" i="38"/>
  <c r="V52" i="38"/>
  <c r="BG14" i="38"/>
  <c r="BG13" i="38"/>
  <c r="BG12" i="38"/>
  <c r="BG11" i="38"/>
  <c r="AW51" i="38"/>
  <c r="BG47" i="38"/>
  <c r="V51" i="38"/>
  <c r="BG10" i="38"/>
  <c r="BG9" i="39"/>
  <c r="BG9" i="38"/>
  <c r="BG39" i="39" l="1"/>
  <c r="BG41" i="39" s="1"/>
  <c r="AW53" i="38"/>
  <c r="V53" i="38"/>
  <c r="BG52" i="38"/>
  <c r="BG51" i="38"/>
  <c r="BG53" i="38" l="1"/>
  <c r="W52" i="29"/>
  <c r="W51" i="29"/>
  <c r="W40" i="29"/>
  <c r="W39" i="29"/>
  <c r="W24" i="29"/>
  <c r="W23" i="29"/>
  <c r="W14" i="29"/>
  <c r="W13" i="29"/>
  <c r="W36" i="29" l="1"/>
  <c r="W61" i="29"/>
  <c r="W62" i="29"/>
  <c r="W63" i="29"/>
  <c r="W64" i="29"/>
  <c r="BI64" i="29" s="1"/>
  <c r="W65" i="29"/>
  <c r="W66" i="29"/>
  <c r="AZ10" i="29"/>
  <c r="AZ11" i="29"/>
  <c r="AZ12" i="29"/>
  <c r="AZ13" i="29"/>
  <c r="AZ14" i="29"/>
  <c r="AZ15" i="29"/>
  <c r="AZ16" i="29"/>
  <c r="AZ17" i="29"/>
  <c r="AZ18" i="29"/>
  <c r="AZ19" i="29"/>
  <c r="AZ20" i="29"/>
  <c r="AZ21" i="29"/>
  <c r="AZ22" i="29"/>
  <c r="AZ23" i="29"/>
  <c r="AZ24" i="29"/>
  <c r="AZ25" i="29"/>
  <c r="AZ26" i="29"/>
  <c r="AZ27" i="29"/>
  <c r="AZ28" i="29"/>
  <c r="AZ29" i="29"/>
  <c r="AZ30" i="29"/>
  <c r="AZ31" i="29"/>
  <c r="AZ32" i="29"/>
  <c r="AZ33" i="29"/>
  <c r="AZ34" i="29"/>
  <c r="AZ35" i="29"/>
  <c r="AZ36" i="29"/>
  <c r="BJ36" i="29" s="1"/>
  <c r="AZ37" i="29"/>
  <c r="AZ38" i="29"/>
  <c r="AZ39" i="29"/>
  <c r="AZ40" i="29"/>
  <c r="BI40" i="29" s="1"/>
  <c r="AZ41" i="29"/>
  <c r="AZ42" i="29"/>
  <c r="AZ43" i="29"/>
  <c r="AZ44" i="29"/>
  <c r="AZ45" i="29"/>
  <c r="AZ46" i="29"/>
  <c r="AZ47" i="29"/>
  <c r="AZ48" i="29"/>
  <c r="AZ49" i="29"/>
  <c r="AZ50" i="29"/>
  <c r="AZ51" i="29"/>
  <c r="AZ52" i="29"/>
  <c r="BI52" i="29" s="1"/>
  <c r="AZ53" i="29"/>
  <c r="AZ54" i="29"/>
  <c r="AZ55" i="29"/>
  <c r="AZ56" i="29"/>
  <c r="AZ57" i="29"/>
  <c r="AZ58" i="29"/>
  <c r="AZ59" i="29"/>
  <c r="AZ60" i="29"/>
  <c r="AZ61" i="29"/>
  <c r="AZ62" i="29"/>
  <c r="AZ63" i="29"/>
  <c r="AZ64" i="29"/>
  <c r="AZ65" i="29"/>
  <c r="AZ66" i="29"/>
  <c r="W10" i="29"/>
  <c r="W11" i="29"/>
  <c r="W12" i="29"/>
  <c r="W15" i="29"/>
  <c r="W16" i="29"/>
  <c r="W17" i="29"/>
  <c r="W18" i="29"/>
  <c r="W19" i="29"/>
  <c r="W20" i="29"/>
  <c r="W21" i="29"/>
  <c r="W22" i="29"/>
  <c r="W25" i="29"/>
  <c r="W26" i="29"/>
  <c r="W27" i="29"/>
  <c r="W28" i="29"/>
  <c r="W29" i="29"/>
  <c r="W30" i="29"/>
  <c r="W31" i="29"/>
  <c r="W32" i="29"/>
  <c r="W33" i="29"/>
  <c r="W34" i="29"/>
  <c r="W35" i="29"/>
  <c r="W37" i="29"/>
  <c r="W38" i="29"/>
  <c r="BI39" i="29"/>
  <c r="W41" i="29"/>
  <c r="BI41" i="29" s="1"/>
  <c r="W42" i="29"/>
  <c r="W43" i="29"/>
  <c r="BI43" i="29" s="1"/>
  <c r="W44" i="29"/>
  <c r="W45" i="29"/>
  <c r="BI45" i="29" s="1"/>
  <c r="W46" i="29"/>
  <c r="W47" i="29"/>
  <c r="BI47" i="29" s="1"/>
  <c r="W48" i="29"/>
  <c r="W49" i="29"/>
  <c r="BI49" i="29" s="1"/>
  <c r="W50" i="29"/>
  <c r="BI51" i="29"/>
  <c r="W53" i="29"/>
  <c r="W54" i="29"/>
  <c r="W55" i="29"/>
  <c r="W56" i="29"/>
  <c r="W57" i="29"/>
  <c r="W58" i="29"/>
  <c r="W59" i="29"/>
  <c r="W60" i="29"/>
  <c r="W68" i="29" l="1"/>
  <c r="AZ68" i="29"/>
  <c r="BI50" i="29"/>
  <c r="BI48" i="29"/>
  <c r="BI46" i="29"/>
  <c r="BI44" i="29"/>
  <c r="BI42" i="29"/>
  <c r="BJ38" i="29"/>
  <c r="BI36" i="29"/>
  <c r="AZ67" i="29"/>
  <c r="BI66" i="29"/>
  <c r="BI62" i="29"/>
  <c r="BI63" i="29"/>
  <c r="BI65" i="29"/>
  <c r="BI61" i="29"/>
  <c r="BI60" i="29"/>
  <c r="BI58" i="29"/>
  <c r="BJ66" i="29"/>
  <c r="BJ64" i="29"/>
  <c r="BJ62" i="29"/>
  <c r="BI59" i="29"/>
  <c r="BI57" i="29"/>
  <c r="BI56" i="29"/>
  <c r="BI55" i="29"/>
  <c r="BI54" i="29"/>
  <c r="BI33" i="29"/>
  <c r="BI31" i="29"/>
  <c r="BI29" i="29"/>
  <c r="BI27" i="29"/>
  <c r="BI25" i="29"/>
  <c r="BI21" i="29"/>
  <c r="BJ17" i="29"/>
  <c r="BJ65" i="29"/>
  <c r="BJ63" i="29"/>
  <c r="BJ61" i="29"/>
  <c r="BI34" i="29"/>
  <c r="BI32" i="29"/>
  <c r="BI30" i="29"/>
  <c r="BI28" i="29"/>
  <c r="BI26" i="29"/>
  <c r="BI22" i="29"/>
  <c r="BJ18" i="29"/>
  <c r="BI37" i="29"/>
  <c r="BI35" i="29"/>
  <c r="BJ24" i="29"/>
  <c r="BJ23" i="29"/>
  <c r="BI20" i="29"/>
  <c r="BI19" i="29"/>
  <c r="BJ16" i="29"/>
  <c r="BI15" i="29"/>
  <c r="BJ10" i="29"/>
  <c r="BJ59" i="29"/>
  <c r="BJ57" i="29"/>
  <c r="BJ55" i="29"/>
  <c r="BJ53" i="29"/>
  <c r="BJ51" i="29"/>
  <c r="BJ49" i="29"/>
  <c r="BJ47" i="29"/>
  <c r="BJ45" i="29"/>
  <c r="BJ43" i="29"/>
  <c r="BJ41" i="29"/>
  <c r="BJ39" i="29"/>
  <c r="BJ35" i="29"/>
  <c r="BJ33" i="29"/>
  <c r="BJ31" i="29"/>
  <c r="BJ29" i="29"/>
  <c r="BJ27" i="29"/>
  <c r="BJ25" i="29"/>
  <c r="BJ21" i="29"/>
  <c r="BJ19" i="29"/>
  <c r="BJ60" i="29"/>
  <c r="BJ58" i="29"/>
  <c r="BJ56" i="29"/>
  <c r="BJ54" i="29"/>
  <c r="BJ52" i="29"/>
  <c r="BJ50" i="29"/>
  <c r="BJ48" i="29"/>
  <c r="BJ46" i="29"/>
  <c r="BJ44" i="29"/>
  <c r="BJ42" i="29"/>
  <c r="BJ40" i="29"/>
  <c r="BJ34" i="29"/>
  <c r="BJ32" i="29"/>
  <c r="BJ30" i="29"/>
  <c r="BJ28" i="29"/>
  <c r="BJ26" i="29"/>
  <c r="BJ22" i="29"/>
  <c r="BJ20" i="29"/>
  <c r="BI38" i="29"/>
  <c r="BI53" i="29"/>
  <c r="BJ37" i="29"/>
  <c r="BI24" i="29"/>
  <c r="BI23" i="29"/>
  <c r="BI18" i="29"/>
  <c r="BI17" i="29"/>
  <c r="BI16" i="29"/>
  <c r="BJ15" i="29"/>
  <c r="BJ14" i="29"/>
  <c r="BI13" i="29"/>
  <c r="BI14" i="29"/>
  <c r="BJ13" i="29"/>
  <c r="BI12" i="29"/>
  <c r="BJ12" i="29"/>
  <c r="BJ11" i="29"/>
  <c r="BI11" i="29"/>
  <c r="BI10" i="29"/>
  <c r="W9" i="29"/>
  <c r="W67" i="29" s="1"/>
  <c r="BJ67" i="29" l="1"/>
  <c r="BI68" i="29"/>
  <c r="BJ68" i="29"/>
  <c r="AZ9" i="29"/>
  <c r="AB69" i="29"/>
  <c r="AF69" i="29"/>
  <c r="AM69" i="29"/>
  <c r="AP69" i="29"/>
  <c r="AD69" i="29"/>
  <c r="AJ69" i="29"/>
  <c r="AK69" i="29"/>
  <c r="AS69" i="29"/>
  <c r="AT69" i="29"/>
  <c r="AU69" i="29"/>
  <c r="AH69" i="29" l="1"/>
  <c r="AI69" i="29"/>
  <c r="AG69" i="29"/>
  <c r="AE69" i="29"/>
  <c r="AC69" i="29"/>
  <c r="AL69" i="29"/>
  <c r="AO69" i="29"/>
  <c r="AN69" i="29"/>
  <c r="AQ69" i="29"/>
  <c r="AA69" i="29"/>
  <c r="AR69" i="29"/>
  <c r="V69" i="29" l="1"/>
  <c r="X69" i="29"/>
  <c r="Y69" i="29"/>
  <c r="H69" i="29"/>
  <c r="I69" i="29"/>
  <c r="J69" i="29"/>
  <c r="K69" i="29"/>
  <c r="L69" i="29"/>
  <c r="M69" i="29"/>
  <c r="N69" i="29"/>
  <c r="O69" i="29"/>
  <c r="P69" i="29"/>
  <c r="Q69" i="29"/>
  <c r="R69" i="29"/>
  <c r="S69" i="29"/>
  <c r="T69" i="29"/>
  <c r="F69" i="29" l="1"/>
  <c r="G69" i="29"/>
  <c r="Z69" i="29"/>
  <c r="AZ69" i="29" s="1"/>
  <c r="U69" i="29"/>
  <c r="E69" i="29" l="1"/>
  <c r="W69" i="29" s="1"/>
  <c r="BI69" i="29" l="1"/>
  <c r="BJ69" i="29"/>
  <c r="BI9" i="29"/>
  <c r="BI67" i="29" s="1"/>
</calcChain>
</file>

<file path=xl/sharedStrings.xml><?xml version="1.0" encoding="utf-8"?>
<sst xmlns="http://schemas.openxmlformats.org/spreadsheetml/2006/main" count="659" uniqueCount="230">
  <si>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</si>
  <si>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</si>
  <si>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</si>
  <si>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</si>
  <si>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</si>
  <si>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</si>
  <si>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</si>
  <si>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</si>
  <si>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I полугодие</t>
  </si>
  <si>
    <t>Январь</t>
  </si>
  <si>
    <t>Февраль</t>
  </si>
  <si>
    <t>Март</t>
  </si>
  <si>
    <t>Апрель</t>
  </si>
  <si>
    <t>Май</t>
  </si>
  <si>
    <t>Июнь</t>
  </si>
  <si>
    <t>II полугодие</t>
  </si>
  <si>
    <t>Июль</t>
  </si>
  <si>
    <t>Август</t>
  </si>
  <si>
    <t>Всего часов обязательной учебной нагрузки</t>
  </si>
  <si>
    <t>Всего часов самостоятельной работы</t>
  </si>
  <si>
    <t>07-13</t>
  </si>
  <si>
    <t>14-20</t>
  </si>
  <si>
    <t>21-27</t>
  </si>
  <si>
    <t>15-21</t>
  </si>
  <si>
    <t>06-12</t>
  </si>
  <si>
    <t>13-19</t>
  </si>
  <si>
    <t>Номера календарных недель</t>
  </si>
  <si>
    <t>Порядковые номера  недель учебного года</t>
  </si>
  <si>
    <t>обяз. уч.</t>
  </si>
  <si>
    <t>сам. р. с.</t>
  </si>
  <si>
    <t>Всего час. в неделю обязательной учебной нагрузки</t>
  </si>
  <si>
    <t>Всего час. в неделю сам. работы студентов</t>
  </si>
  <si>
    <t>Всего часов в неделю</t>
  </si>
  <si>
    <t>20-26</t>
  </si>
  <si>
    <t>22-28</t>
  </si>
  <si>
    <t>Физическая культура</t>
  </si>
  <si>
    <t>04-10</t>
  </si>
  <si>
    <t>11-17</t>
  </si>
  <si>
    <t>18-24</t>
  </si>
  <si>
    <t>Учебная практика</t>
  </si>
  <si>
    <t>03-09</t>
  </si>
  <si>
    <t>10-16</t>
  </si>
  <si>
    <t>17-23</t>
  </si>
  <si>
    <t>24-30</t>
  </si>
  <si>
    <t>01-07</t>
  </si>
  <si>
    <t>08-14</t>
  </si>
  <si>
    <t>02-08</t>
  </si>
  <si>
    <t>09-15</t>
  </si>
  <si>
    <t>16-22</t>
  </si>
  <si>
    <t>23-29</t>
  </si>
  <si>
    <t>Производственная практика</t>
  </si>
  <si>
    <t>01-05</t>
  </si>
  <si>
    <t>07-12</t>
  </si>
  <si>
    <t>14-19</t>
  </si>
  <si>
    <t>21-26</t>
  </si>
  <si>
    <t>28 сент.-3 окт.</t>
  </si>
  <si>
    <t>05-10</t>
  </si>
  <si>
    <t>12-17</t>
  </si>
  <si>
    <t>19-24</t>
  </si>
  <si>
    <t xml:space="preserve">26 окт.-31  </t>
  </si>
  <si>
    <t>02-07</t>
  </si>
  <si>
    <t>09-14</t>
  </si>
  <si>
    <t>16-21</t>
  </si>
  <si>
    <t>23 нояб.-28</t>
  </si>
  <si>
    <t>30 ноября-5 дек</t>
  </si>
  <si>
    <t>18-23</t>
  </si>
  <si>
    <t>25-30</t>
  </si>
  <si>
    <t>08-13</t>
  </si>
  <si>
    <t>15-20</t>
  </si>
  <si>
    <t>01-06</t>
  </si>
  <si>
    <t>22-27</t>
  </si>
  <si>
    <t>03-08</t>
  </si>
  <si>
    <t>10-15</t>
  </si>
  <si>
    <t>24-29</t>
  </si>
  <si>
    <t>23-28</t>
  </si>
  <si>
    <t>ОГСЭ.03</t>
  </si>
  <si>
    <t>ОГСЭ.04</t>
  </si>
  <si>
    <t>ОГСЭ.01</t>
  </si>
  <si>
    <t>Основы философии</t>
  </si>
  <si>
    <t>Информатика</t>
  </si>
  <si>
    <t>Правовое обеспечение профессиональной деятельности</t>
  </si>
  <si>
    <t>I курс</t>
  </si>
  <si>
    <t>Статистика</t>
  </si>
  <si>
    <t>27 сент.-3 окт.</t>
  </si>
  <si>
    <t xml:space="preserve">25-31 </t>
  </si>
  <si>
    <t>27 дек.-02 янв.</t>
  </si>
  <si>
    <t>28 март.-03 апр.</t>
  </si>
  <si>
    <t>25 апр.-01 мая</t>
  </si>
  <si>
    <t>27 мая-02 июня</t>
  </si>
  <si>
    <t>27 июня-03 июля.</t>
  </si>
  <si>
    <t xml:space="preserve">Июль </t>
  </si>
  <si>
    <t xml:space="preserve">Август </t>
  </si>
  <si>
    <t>30-06</t>
  </si>
  <si>
    <t>28-03</t>
  </si>
  <si>
    <t>25-01</t>
  </si>
  <si>
    <t>29 нояб. - 05 дек.</t>
  </si>
  <si>
    <t>31-06</t>
  </si>
  <si>
    <t>28-06</t>
  </si>
  <si>
    <t xml:space="preserve">30 мая -05 июн. </t>
  </si>
  <si>
    <t xml:space="preserve">25 - 31 </t>
  </si>
  <si>
    <t>05-11</t>
  </si>
  <si>
    <t>III курс</t>
  </si>
  <si>
    <t>ОУД.13</t>
  </si>
  <si>
    <t>ОУД.14</t>
  </si>
  <si>
    <t>Иностранный язык</t>
  </si>
  <si>
    <t>ПДП</t>
  </si>
  <si>
    <t>Преддипломная практика</t>
  </si>
  <si>
    <t>Государственная итоговая аттестация</t>
  </si>
  <si>
    <t>итого</t>
  </si>
  <si>
    <t>01-03</t>
  </si>
  <si>
    <t>26 сент.-1 окт.</t>
  </si>
  <si>
    <t>17-22</t>
  </si>
  <si>
    <t>31-05</t>
  </si>
  <si>
    <t>28 нояб. - 03 дек.</t>
  </si>
  <si>
    <t>30-04</t>
  </si>
  <si>
    <t>06-11</t>
  </si>
  <si>
    <t>13-18</t>
  </si>
  <si>
    <t>20-25</t>
  </si>
  <si>
    <t>27-04</t>
  </si>
  <si>
    <t>27 март.-01 апр.</t>
  </si>
  <si>
    <t>24 -29</t>
  </si>
  <si>
    <t xml:space="preserve">26-31 </t>
  </si>
  <si>
    <t xml:space="preserve">29 мая -03 июн. </t>
  </si>
  <si>
    <t>26 июня-01 июля.</t>
  </si>
  <si>
    <t>24 - 29</t>
  </si>
  <si>
    <t>09-12</t>
  </si>
  <si>
    <t xml:space="preserve">23 -28 </t>
  </si>
  <si>
    <t xml:space="preserve">01-06 </t>
  </si>
  <si>
    <t>29-3</t>
  </si>
  <si>
    <t>26-2</t>
  </si>
  <si>
    <t>29-04</t>
  </si>
  <si>
    <t>01-02</t>
  </si>
  <si>
    <t>04-09</t>
  </si>
  <si>
    <t>11-16</t>
  </si>
  <si>
    <t>27-2</t>
  </si>
  <si>
    <t>27-01</t>
  </si>
  <si>
    <t xml:space="preserve">10-15 </t>
  </si>
  <si>
    <t>29-03</t>
  </si>
  <si>
    <t>26-31</t>
  </si>
  <si>
    <t>IV курс</t>
  </si>
  <si>
    <t>ОУД.15</t>
  </si>
  <si>
    <t>Экология</t>
  </si>
  <si>
    <t>ОП 07</t>
  </si>
  <si>
    <t>ОП 03</t>
  </si>
  <si>
    <t>МДК 02.02</t>
  </si>
  <si>
    <t>ПП 02</t>
  </si>
  <si>
    <t>МДК 05.03</t>
  </si>
  <si>
    <t>МДК 05.04</t>
  </si>
  <si>
    <t>МДК 05.05</t>
  </si>
  <si>
    <t>МДК 05.06</t>
  </si>
  <si>
    <t>МДК 05.07</t>
  </si>
  <si>
    <t>ПП 03</t>
  </si>
  <si>
    <t>МДК 04.01</t>
  </si>
  <si>
    <t>МДК 04.02</t>
  </si>
  <si>
    <t>ПП 04</t>
  </si>
  <si>
    <t>ГИА</t>
  </si>
  <si>
    <t xml:space="preserve">5. КАЛЕНДАРНЫЙ УЧЕБНЫЙ ГРАФИК для специальности"Организация обслуживания в общественом питании" 2023-2024 учебный год </t>
  </si>
  <si>
    <t>5. КАЛЕНДАРНЫЙ УЧЕБНЫЙ ГРАФИК для специальности "Организация обслуживания в общественом питании" 2022/2023 учебный год</t>
  </si>
  <si>
    <t>5. КАЛЕНДАРНЫЙ УЧЕБНЫЙ ГРАФИК для специальности "Организация обслуживания в общественом питании " 2021/2022 учебный год</t>
  </si>
  <si>
    <t xml:space="preserve">5. КАЛЕНДАРНЫЙ УЧЕБНЫЙ ГРАФИК для специальности"Организация обслуживания в общественом питании" 2020-2021 учебный год 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</si>
  <si>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</si>
  <si>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</si>
  <si>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</si>
  <si>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</si>
  <si>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</si>
  <si>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</si>
  <si>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</si>
  <si>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</si>
  <si>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</si>
  <si>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ОУД.11</t>
  </si>
  <si>
    <t>ОУД.12</t>
  </si>
  <si>
    <t>ОУД.16</t>
  </si>
  <si>
    <t>ОУД.17</t>
  </si>
  <si>
    <t>28-02</t>
  </si>
  <si>
    <t>26-01</t>
  </si>
  <si>
    <t>Русский язык</t>
  </si>
  <si>
    <t>Литература</t>
  </si>
  <si>
    <t>Математика</t>
  </si>
  <si>
    <t>История</t>
  </si>
  <si>
    <t>Основы безопасности жизнедеятельности</t>
  </si>
  <si>
    <t xml:space="preserve">Экономика </t>
  </si>
  <si>
    <t>Право</t>
  </si>
  <si>
    <t>Естествознание</t>
  </si>
  <si>
    <t>ОГСЭ.05</t>
  </si>
  <si>
    <t>Основы финансовой грамотности</t>
  </si>
  <si>
    <t>Техническое оснащение организаций общественного питания и охрана труда</t>
  </si>
  <si>
    <t>МДК 05.01</t>
  </si>
  <si>
    <t>УП 05</t>
  </si>
  <si>
    <t>Обслуживание потребителей организаций общественного питания</t>
  </si>
  <si>
    <t>II курс</t>
  </si>
  <si>
    <t>ОУД.10</t>
  </si>
  <si>
    <t>Астрономия</t>
  </si>
  <si>
    <t>Обществознание</t>
  </si>
  <si>
    <t xml:space="preserve">Право </t>
  </si>
  <si>
    <t>Родная литература</t>
  </si>
  <si>
    <t>ОГСЭ.02</t>
  </si>
  <si>
    <t>ЕН 01</t>
  </si>
  <si>
    <t>ОП 02</t>
  </si>
  <si>
    <t>ОП 09</t>
  </si>
  <si>
    <t>Безопасность жизнедеятельности</t>
  </si>
  <si>
    <t>МДК 01.01</t>
  </si>
  <si>
    <t>МДК 01.02</t>
  </si>
  <si>
    <t>МДК 01.03</t>
  </si>
  <si>
    <t>УП 01</t>
  </si>
  <si>
    <t>Товароведение продовольственных товаров и продукции общественного питания</t>
  </si>
  <si>
    <t>Организация и технология производства общественного питания</t>
  </si>
  <si>
    <t>Физиология питания, санитария и гигиена</t>
  </si>
  <si>
    <t>МДК 02.01</t>
  </si>
  <si>
    <t>УП 02</t>
  </si>
  <si>
    <t>Организация обслуживания в организациях общественного питания</t>
  </si>
  <si>
    <t>ПП 05</t>
  </si>
  <si>
    <t>Экономика организации</t>
  </si>
  <si>
    <t>ОП 01</t>
  </si>
  <si>
    <t>ОП 04</t>
  </si>
  <si>
    <t>ОП 05</t>
  </si>
  <si>
    <t>Документационное обеспечение управления</t>
  </si>
  <si>
    <t>Финансовые и валютно-финансовые операции организаций</t>
  </si>
  <si>
    <t>ПП 01</t>
  </si>
  <si>
    <t>МДК 02.03</t>
  </si>
  <si>
    <t>Психология и этика в профессиональной деятельности</t>
  </si>
  <si>
    <t>Менеджмент и управление персоналом в организациях общественного питания</t>
  </si>
  <si>
    <t>Бухгалтерский учет</t>
  </si>
  <si>
    <t>ОП 06</t>
  </si>
  <si>
    <t>Информационно-коммуникационные технологии в профессиональной деятельности</t>
  </si>
  <si>
    <t>ОП 08</t>
  </si>
  <si>
    <t>Иностранный язык в сфере профессиональной коммуникации</t>
  </si>
  <si>
    <t>МДК 03.01</t>
  </si>
  <si>
    <t>Маркетинг в организация общественного питания</t>
  </si>
  <si>
    <t>Стандартизация, метрология и подтверждение соответствия</t>
  </si>
  <si>
    <t>Контроль качества и услуг общественного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</si>
</sst>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b/>
      <sz val="11"/>
      <color rgb="FF3F3F3F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</patternFill>
    </fill>
    <fill>
      <patternFill patternType="solid">
        <fgColor rgb="FFFFFFFF"/>
        <bgColor rgb="FF000000"/>
      </patternFill>
    </fill>
    <fill>
      <patternFill patternType="solid">
        <fgColor rgb="FF0070C0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9BBB59"/>
        <bgColor rgb="FF000000"/>
      </patternFill>
    </fill>
    <fill>
      <patternFill patternType="solid">
        <fgColor rgb="FF4F81BD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rgb="FF000000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</borders>
  <cellStyleXfs count="3">
    <xf numFmtId="0" fontId="0" fillId="0" borderId="0"/>
    <xf numFmtId="0" fontId="1" fillId="0" borderId="0"/>
    <xf numFmtId="0" fontId="8" fillId="5" borderId="55" applyNumberFormat="0" applyAlignment="0" applyProtection="0"/>
  </cellStyleXfs>
  <cellXfs count="319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49" fontId="4" fillId="2" borderId="14" xfId="1" applyNumberFormat="1" applyFont="1" applyFill="1" applyBorder="1" applyAlignment="1" applyProtection="1">
      <alignment vertical="center" textRotation="90"/>
    </xf>
    <xf numFmtId="49" fontId="4" fillId="2" borderId="14" xfId="1" applyNumberFormat="1" applyFont="1" applyFill="1" applyBorder="1" applyAlignment="1" applyProtection="1">
      <alignment vertical="center" textRotation="90" shrinkToFit="1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20" xfId="0" applyFont="1" applyFill="1" applyBorder="1" applyAlignment="1">
      <alignment horizontal="center" vertical="center" textRotation="90" wrapText="1"/>
    </xf>
    <xf numFmtId="0" fontId="5" fillId="2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textRotation="90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49" fontId="4" fillId="2" borderId="14" xfId="1" applyNumberFormat="1" applyFont="1" applyFill="1" applyBorder="1" applyAlignment="1" applyProtection="1">
      <alignment horizontal="center" vertical="center" textRotation="90" shrinkToFit="1"/>
    </xf>
    <xf numFmtId="49" fontId="4" fillId="2" borderId="14" xfId="1" applyNumberFormat="1" applyFont="1" applyFill="1" applyBorder="1" applyAlignment="1" applyProtection="1">
      <alignment horizontal="center" vertical="center" textRotation="90"/>
    </xf>
    <xf numFmtId="0" fontId="2" fillId="4" borderId="15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0" fontId="2" fillId="2" borderId="45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 textRotation="90" wrapText="1"/>
    </xf>
    <xf numFmtId="49" fontId="4" fillId="2" borderId="15" xfId="1" applyNumberFormat="1" applyFont="1" applyFill="1" applyBorder="1" applyAlignment="1" applyProtection="1">
      <alignment vertical="center" textRotation="90"/>
    </xf>
    <xf numFmtId="49" fontId="4" fillId="2" borderId="15" xfId="1" applyNumberFormat="1" applyFont="1" applyFill="1" applyBorder="1" applyAlignment="1" applyProtection="1">
      <alignment vertical="center" textRotation="90" shrinkToFit="1"/>
    </xf>
    <xf numFmtId="0" fontId="5" fillId="2" borderId="4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0" fillId="2" borderId="49" xfId="0" applyFont="1" applyFill="1" applyBorder="1" applyAlignment="1">
      <alignment vertical="center"/>
    </xf>
    <xf numFmtId="0" fontId="0" fillId="3" borderId="14" xfId="0" applyFont="1" applyFill="1" applyBorder="1" applyAlignment="1">
      <alignment vertical="center"/>
    </xf>
    <xf numFmtId="0" fontId="0" fillId="3" borderId="42" xfId="0" applyFont="1" applyFill="1" applyBorder="1" applyAlignment="1">
      <alignment vertical="center"/>
    </xf>
    <xf numFmtId="0" fontId="2" fillId="2" borderId="50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vertical="center"/>
    </xf>
    <xf numFmtId="0" fontId="2" fillId="3" borderId="3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vertical="center"/>
    </xf>
    <xf numFmtId="49" fontId="4" fillId="2" borderId="15" xfId="1" applyNumberFormat="1" applyFont="1" applyFill="1" applyBorder="1" applyAlignment="1" applyProtection="1">
      <alignment horizontal="center" vertical="center" textRotation="90"/>
    </xf>
    <xf numFmtId="49" fontId="4" fillId="2" borderId="15" xfId="1" applyNumberFormat="1" applyFont="1" applyFill="1" applyBorder="1" applyAlignment="1" applyProtection="1">
      <alignment horizontal="center" vertical="center" textRotation="90" shrinkToFi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8" fillId="2" borderId="55" xfId="2" applyFill="1" applyAlignment="1">
      <alignment horizontal="center" vertical="center" wrapText="1"/>
    </xf>
    <xf numFmtId="0" fontId="8" fillId="2" borderId="55" xfId="2" applyFill="1" applyAlignment="1">
      <alignment horizontal="center" vertical="center"/>
    </xf>
    <xf numFmtId="0" fontId="8" fillId="2" borderId="55" xfId="2" applyFill="1" applyAlignment="1">
      <alignment horizontal="center" vertical="center"/>
    </xf>
    <xf numFmtId="0" fontId="8" fillId="2" borderId="55" xfId="2" applyFill="1" applyAlignment="1">
      <alignment horizontal="left" vertical="center"/>
    </xf>
    <xf numFmtId="0" fontId="8" fillId="2" borderId="55" xfId="2" applyFill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3" fillId="2" borderId="0" xfId="1" applyFont="1" applyFill="1" applyBorder="1" applyAlignment="1" applyProtection="1">
      <alignment vertical="center"/>
    </xf>
    <xf numFmtId="49" fontId="3" fillId="2" borderId="15" xfId="1" applyNumberFormat="1" applyFont="1" applyFill="1" applyBorder="1" applyAlignment="1" applyProtection="1">
      <alignment vertical="center" textRotation="90"/>
    </xf>
    <xf numFmtId="49" fontId="3" fillId="2" borderId="15" xfId="1" applyNumberFormat="1" applyFont="1" applyFill="1" applyBorder="1" applyAlignment="1" applyProtection="1">
      <alignment horizontal="center" vertical="center" textRotation="90" shrinkToFit="1"/>
    </xf>
    <xf numFmtId="49" fontId="3" fillId="2" borderId="14" xfId="1" applyNumberFormat="1" applyFont="1" applyFill="1" applyBorder="1" applyAlignment="1" applyProtection="1">
      <alignment vertical="center" textRotation="90"/>
    </xf>
    <xf numFmtId="0" fontId="2" fillId="2" borderId="56" xfId="0" applyFont="1" applyFill="1" applyBorder="1" applyAlignment="1">
      <alignment horizontal="center" vertical="center" wrapText="1"/>
    </xf>
    <xf numFmtId="49" fontId="4" fillId="2" borderId="36" xfId="1" applyNumberFormat="1" applyFont="1" applyFill="1" applyBorder="1" applyAlignment="1" applyProtection="1">
      <alignment horizontal="center" vertical="center" textRotation="90"/>
    </xf>
    <xf numFmtId="0" fontId="5" fillId="2" borderId="16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8" fillId="2" borderId="55" xfId="2" applyFill="1" applyAlignment="1">
      <alignment horizontal="center" vertical="center"/>
    </xf>
    <xf numFmtId="0" fontId="8" fillId="2" borderId="55" xfId="2" applyFill="1" applyAlignment="1">
      <alignment horizontal="center" vertical="center" wrapText="1"/>
    </xf>
    <xf numFmtId="0" fontId="2" fillId="6" borderId="0" xfId="0" applyFont="1" applyFill="1" applyBorder="1" applyAlignment="1">
      <alignment vertical="center"/>
    </xf>
    <xf numFmtId="0" fontId="3" fillId="6" borderId="0" xfId="0" applyFont="1" applyFill="1" applyBorder="1" applyAlignment="1">
      <alignment vertical="center"/>
    </xf>
    <xf numFmtId="0" fontId="0" fillId="6" borderId="0" xfId="0" applyFont="1" applyFill="1" applyBorder="1" applyAlignment="1">
      <alignment vertical="center"/>
    </xf>
    <xf numFmtId="0" fontId="4" fillId="6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49" fontId="4" fillId="6" borderId="15" xfId="0" applyNumberFormat="1" applyFont="1" applyFill="1" applyBorder="1" applyAlignment="1">
      <alignment horizontal="center" vertical="center" textRotation="90" wrapText="1"/>
    </xf>
    <xf numFmtId="49" fontId="4" fillId="6" borderId="15" xfId="1" applyNumberFormat="1" applyFont="1" applyFill="1" applyBorder="1" applyAlignment="1" applyProtection="1">
      <alignment vertical="center" textRotation="90"/>
    </xf>
    <xf numFmtId="49" fontId="4" fillId="6" borderId="14" xfId="1" applyNumberFormat="1" applyFont="1" applyFill="1" applyBorder="1" applyAlignment="1" applyProtection="1">
      <alignment vertical="center" textRotation="90" shrinkToFit="1"/>
    </xf>
    <xf numFmtId="49" fontId="4" fillId="6" borderId="14" xfId="1" applyNumberFormat="1" applyFont="1" applyFill="1" applyBorder="1" applyAlignment="1" applyProtection="1">
      <alignment vertical="center" textRotation="90"/>
    </xf>
    <xf numFmtId="49" fontId="4" fillId="6" borderId="15" xfId="1" applyNumberFormat="1" applyFont="1" applyFill="1" applyBorder="1" applyAlignment="1" applyProtection="1">
      <alignment horizontal="center" vertical="center" textRotation="90"/>
    </xf>
    <xf numFmtId="49" fontId="4" fillId="6" borderId="15" xfId="1" applyNumberFormat="1" applyFont="1" applyFill="1" applyBorder="1" applyAlignment="1" applyProtection="1">
      <alignment vertical="center" textRotation="90" shrinkToFit="1"/>
    </xf>
    <xf numFmtId="49" fontId="4" fillId="6" borderId="14" xfId="1" applyNumberFormat="1" applyFont="1" applyFill="1" applyBorder="1" applyAlignment="1" applyProtection="1">
      <alignment horizontal="center" vertical="center" textRotation="90" shrinkToFit="1"/>
    </xf>
    <xf numFmtId="49" fontId="4" fillId="6" borderId="14" xfId="1" applyNumberFormat="1" applyFont="1" applyFill="1" applyBorder="1" applyAlignment="1" applyProtection="1">
      <alignment horizontal="center" vertical="center" textRotation="90"/>
    </xf>
    <xf numFmtId="49" fontId="4" fillId="6" borderId="15" xfId="1" applyNumberFormat="1" applyFont="1" applyFill="1" applyBorder="1" applyAlignment="1" applyProtection="1">
      <alignment horizontal="center" vertical="center" textRotation="90" shrinkToFit="1"/>
    </xf>
    <xf numFmtId="0" fontId="5" fillId="6" borderId="20" xfId="0" applyFont="1" applyFill="1" applyBorder="1" applyAlignment="1">
      <alignment horizontal="center" vertical="center" textRotation="90" wrapText="1"/>
    </xf>
    <xf numFmtId="0" fontId="5" fillId="6" borderId="14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textRotation="90" wrapText="1"/>
    </xf>
    <xf numFmtId="0" fontId="5" fillId="6" borderId="26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/>
    </xf>
    <xf numFmtId="0" fontId="5" fillId="6" borderId="42" xfId="0" applyFont="1" applyFill="1" applyBorder="1" applyAlignment="1">
      <alignment horizontal="center" vertical="center"/>
    </xf>
    <xf numFmtId="0" fontId="5" fillId="6" borderId="42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 wrapText="1"/>
    </xf>
    <xf numFmtId="0" fontId="9" fillId="6" borderId="55" xfId="2" applyFont="1" applyFill="1" applyBorder="1" applyAlignment="1">
      <alignment horizontal="center" vertical="center" wrapText="1"/>
    </xf>
    <xf numFmtId="0" fontId="9" fillId="7" borderId="55" xfId="2" applyFont="1" applyFill="1" applyBorder="1" applyAlignment="1">
      <alignment horizontal="center" vertical="center" wrapText="1"/>
    </xf>
    <xf numFmtId="0" fontId="9" fillId="8" borderId="55" xfId="2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9" fillId="9" borderId="55" xfId="2" applyFont="1" applyFill="1" applyBorder="1" applyAlignment="1">
      <alignment horizontal="center" vertical="center"/>
    </xf>
    <xf numFmtId="0" fontId="9" fillId="6" borderId="55" xfId="2" applyFont="1" applyFill="1" applyBorder="1" applyAlignment="1">
      <alignment horizontal="center" vertical="center"/>
    </xf>
    <xf numFmtId="0" fontId="9" fillId="7" borderId="55" xfId="2" applyFont="1" applyFill="1" applyBorder="1" applyAlignment="1">
      <alignment horizontal="center" vertical="center"/>
    </xf>
    <xf numFmtId="0" fontId="9" fillId="10" borderId="55" xfId="2" applyFont="1" applyFill="1" applyBorder="1" applyAlignment="1">
      <alignment horizontal="center" vertical="center"/>
    </xf>
    <xf numFmtId="0" fontId="0" fillId="11" borderId="14" xfId="0" applyFont="1" applyFill="1" applyBorder="1" applyAlignment="1">
      <alignment horizontal="center" vertical="center"/>
    </xf>
    <xf numFmtId="0" fontId="2" fillId="11" borderId="14" xfId="0" applyFont="1" applyFill="1" applyBorder="1" applyAlignment="1">
      <alignment horizontal="center" vertical="center"/>
    </xf>
    <xf numFmtId="0" fontId="2" fillId="6" borderId="34" xfId="0" applyFont="1" applyFill="1" applyBorder="1" applyAlignment="1">
      <alignment horizontal="center" vertical="center"/>
    </xf>
    <xf numFmtId="0" fontId="2" fillId="6" borderId="35" xfId="0" applyFont="1" applyFill="1" applyBorder="1" applyAlignment="1">
      <alignment horizontal="center" vertical="center"/>
    </xf>
    <xf numFmtId="0" fontId="2" fillId="6" borderId="29" xfId="0" applyFont="1" applyFill="1" applyBorder="1" applyAlignment="1">
      <alignment horizontal="center" vertical="center" wrapText="1"/>
    </xf>
    <xf numFmtId="0" fontId="2" fillId="6" borderId="35" xfId="0" applyFont="1" applyFill="1" applyBorder="1" applyAlignment="1">
      <alignment horizontal="center" vertical="center" wrapText="1"/>
    </xf>
    <xf numFmtId="0" fontId="9" fillId="6" borderId="55" xfId="2" applyFont="1" applyFill="1" applyBorder="1" applyAlignment="1">
      <alignment horizontal="left" vertical="center"/>
    </xf>
    <xf numFmtId="0" fontId="0" fillId="6" borderId="49" xfId="0" applyFont="1" applyFill="1" applyBorder="1" applyAlignment="1">
      <alignment vertical="center"/>
    </xf>
    <xf numFmtId="0" fontId="2" fillId="6" borderId="31" xfId="0" applyFont="1" applyFill="1" applyBorder="1" applyAlignment="1">
      <alignment horizontal="center" vertical="center" wrapText="1"/>
    </xf>
    <xf numFmtId="0" fontId="2" fillId="11" borderId="16" xfId="0" applyFont="1" applyFill="1" applyBorder="1" applyAlignment="1">
      <alignment horizontal="center" vertical="center"/>
    </xf>
    <xf numFmtId="0" fontId="0" fillId="11" borderId="14" xfId="0" applyFont="1" applyFill="1" applyBorder="1" applyAlignment="1">
      <alignment vertical="center"/>
    </xf>
    <xf numFmtId="0" fontId="2" fillId="6" borderId="45" xfId="0" applyFont="1" applyFill="1" applyBorder="1" applyAlignment="1">
      <alignment horizontal="center" vertical="center" wrapText="1"/>
    </xf>
    <xf numFmtId="0" fontId="0" fillId="11" borderId="42" xfId="0" applyFont="1" applyFill="1" applyBorder="1" applyAlignment="1">
      <alignment vertical="center"/>
    </xf>
    <xf numFmtId="0" fontId="2" fillId="11" borderId="42" xfId="0" applyFont="1" applyFill="1" applyBorder="1" applyAlignment="1">
      <alignment horizontal="center" vertical="center"/>
    </xf>
    <xf numFmtId="0" fontId="2" fillId="6" borderId="50" xfId="0" applyFont="1" applyFill="1" applyBorder="1" applyAlignment="1">
      <alignment horizontal="center" vertical="center" wrapText="1"/>
    </xf>
    <xf numFmtId="0" fontId="0" fillId="11" borderId="15" xfId="0" applyFont="1" applyFill="1" applyBorder="1" applyAlignment="1">
      <alignment vertical="center"/>
    </xf>
    <xf numFmtId="0" fontId="2" fillId="11" borderId="15" xfId="0" applyFont="1" applyFill="1" applyBorder="1" applyAlignment="1">
      <alignment horizontal="center" vertical="center"/>
    </xf>
    <xf numFmtId="0" fontId="2" fillId="11" borderId="36" xfId="0" applyFont="1" applyFill="1" applyBorder="1" applyAlignment="1">
      <alignment horizontal="center" vertical="center"/>
    </xf>
    <xf numFmtId="0" fontId="2" fillId="6" borderId="51" xfId="0" applyFont="1" applyFill="1" applyBorder="1" applyAlignment="1">
      <alignment horizontal="center" vertical="center" wrapText="1"/>
    </xf>
    <xf numFmtId="0" fontId="2" fillId="6" borderId="52" xfId="0" applyFont="1" applyFill="1" applyBorder="1" applyAlignment="1">
      <alignment horizontal="center" vertical="center" wrapText="1"/>
    </xf>
    <xf numFmtId="0" fontId="2" fillId="6" borderId="57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37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/>
    </xf>
    <xf numFmtId="0" fontId="2" fillId="11" borderId="14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44" xfId="0" applyFont="1" applyFill="1" applyBorder="1" applyAlignment="1">
      <alignment horizontal="center" vertical="center" wrapText="1"/>
    </xf>
    <xf numFmtId="0" fontId="2" fillId="6" borderId="42" xfId="0" applyFont="1" applyFill="1" applyBorder="1" applyAlignment="1">
      <alignment horizontal="center" vertical="center"/>
    </xf>
    <xf numFmtId="0" fontId="2" fillId="12" borderId="42" xfId="0" applyFont="1" applyFill="1" applyBorder="1" applyAlignment="1">
      <alignment horizontal="center" vertical="center"/>
    </xf>
    <xf numFmtId="0" fontId="2" fillId="6" borderId="43" xfId="0" applyFont="1" applyFill="1" applyBorder="1" applyAlignment="1">
      <alignment horizontal="center" vertical="center"/>
    </xf>
    <xf numFmtId="0" fontId="2" fillId="11" borderId="42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center" vertical="center" wrapText="1"/>
    </xf>
    <xf numFmtId="0" fontId="2" fillId="12" borderId="15" xfId="0" applyFont="1" applyFill="1" applyBorder="1" applyAlignment="1">
      <alignment horizontal="center" vertical="center"/>
    </xf>
    <xf numFmtId="0" fontId="2" fillId="12" borderId="15" xfId="0" applyFont="1" applyFill="1" applyBorder="1" applyAlignment="1">
      <alignment horizontal="center" vertical="center" wrapText="1"/>
    </xf>
    <xf numFmtId="0" fontId="2" fillId="11" borderId="15" xfId="0" applyFont="1" applyFill="1" applyBorder="1" applyAlignment="1">
      <alignment horizontal="center" vertical="center" wrapText="1"/>
    </xf>
    <xf numFmtId="0" fontId="2" fillId="12" borderId="14" xfId="0" applyFont="1" applyFill="1" applyBorder="1" applyAlignment="1">
      <alignment horizontal="center" vertical="center" wrapText="1"/>
    </xf>
    <xf numFmtId="0" fontId="2" fillId="6" borderId="37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vertical="center"/>
    </xf>
    <xf numFmtId="0" fontId="0" fillId="6" borderId="0" xfId="0" applyFont="1" applyFill="1" applyBorder="1" applyAlignment="1">
      <alignment horizontal="center" vertical="center"/>
    </xf>
    <xf numFmtId="0" fontId="8" fillId="3" borderId="55" xfId="2" applyFill="1" applyAlignment="1">
      <alignment horizontal="center" vertical="center"/>
    </xf>
    <xf numFmtId="0" fontId="8" fillId="3" borderId="55" xfId="2" applyFill="1" applyAlignment="1">
      <alignment horizontal="center" vertical="center" wrapText="1"/>
    </xf>
    <xf numFmtId="0" fontId="8" fillId="13" borderId="55" xfId="2" applyFill="1" applyAlignment="1">
      <alignment horizontal="center" vertical="center"/>
    </xf>
    <xf numFmtId="0" fontId="2" fillId="13" borderId="33" xfId="0" applyFont="1" applyFill="1" applyBorder="1" applyAlignment="1">
      <alignment horizontal="center" vertical="center" wrapText="1"/>
    </xf>
    <xf numFmtId="0" fontId="2" fillId="13" borderId="14" xfId="0" applyFont="1" applyFill="1" applyBorder="1" applyAlignment="1">
      <alignment horizontal="center" vertical="center" wrapText="1"/>
    </xf>
    <xf numFmtId="0" fontId="2" fillId="14" borderId="14" xfId="0" applyFont="1" applyFill="1" applyBorder="1" applyAlignment="1">
      <alignment horizontal="center" vertical="center" wrapText="1"/>
    </xf>
    <xf numFmtId="0" fontId="9" fillId="15" borderId="55" xfId="2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textRotation="90" wrapText="1"/>
    </xf>
    <xf numFmtId="0" fontId="6" fillId="2" borderId="27" xfId="0" applyFont="1" applyFill="1" applyBorder="1" applyAlignment="1">
      <alignment horizontal="center" vertical="center" textRotation="90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 textRotation="90" wrapText="1"/>
    </xf>
    <xf numFmtId="0" fontId="2" fillId="2" borderId="17" xfId="0" applyFont="1" applyFill="1" applyBorder="1" applyAlignment="1">
      <alignment horizontal="center" vertical="center" textRotation="90" wrapText="1"/>
    </xf>
    <xf numFmtId="0" fontId="2" fillId="2" borderId="27" xfId="0" applyFont="1" applyFill="1" applyBorder="1" applyAlignment="1">
      <alignment horizontal="center" vertical="center" textRotation="90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left" vertical="center" wrapText="1"/>
    </xf>
    <xf numFmtId="0" fontId="2" fillId="2" borderId="36" xfId="0" applyFont="1" applyFill="1" applyBorder="1" applyAlignment="1">
      <alignment horizontal="left" vertical="center" wrapText="1"/>
    </xf>
    <xf numFmtId="0" fontId="8" fillId="2" borderId="55" xfId="2" applyFill="1" applyAlignment="1">
      <alignment horizontal="center" vertical="center"/>
    </xf>
    <xf numFmtId="0" fontId="8" fillId="2" borderId="55" xfId="2" applyFill="1" applyAlignment="1">
      <alignment horizontal="left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3" fillId="2" borderId="14" xfId="1" applyFont="1" applyFill="1" applyBorder="1" applyAlignment="1" applyProtection="1">
      <alignment horizontal="center" vertical="center"/>
    </xf>
    <xf numFmtId="0" fontId="3" fillId="2" borderId="5" xfId="1" applyFont="1" applyFill="1" applyBorder="1" applyAlignment="1" applyProtection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</xf>
    <xf numFmtId="0" fontId="3" fillId="2" borderId="7" xfId="1" applyFont="1" applyFill="1" applyBorder="1" applyAlignment="1" applyProtection="1">
      <alignment horizontal="center" vertical="center"/>
    </xf>
    <xf numFmtId="49" fontId="3" fillId="2" borderId="53" xfId="1" applyNumberFormat="1" applyFont="1" applyFill="1" applyBorder="1" applyAlignment="1" applyProtection="1">
      <alignment horizontal="center" vertical="center" textRotation="90"/>
    </xf>
    <xf numFmtId="49" fontId="3" fillId="2" borderId="15" xfId="1" applyNumberFormat="1" applyFont="1" applyFill="1" applyBorder="1" applyAlignment="1" applyProtection="1">
      <alignment horizontal="center" vertical="center" textRotation="90"/>
    </xf>
    <xf numFmtId="49" fontId="3" fillId="2" borderId="4" xfId="1" applyNumberFormat="1" applyFont="1" applyFill="1" applyBorder="1" applyAlignment="1" applyProtection="1">
      <alignment horizontal="center" vertical="center" textRotation="90"/>
    </xf>
    <xf numFmtId="49" fontId="3" fillId="2" borderId="14" xfId="1" applyNumberFormat="1" applyFont="1" applyFill="1" applyBorder="1" applyAlignment="1" applyProtection="1">
      <alignment horizontal="center" vertical="center" textRotation="90"/>
    </xf>
    <xf numFmtId="49" fontId="3" fillId="2" borderId="9" xfId="1" applyNumberFormat="1" applyFont="1" applyFill="1" applyBorder="1" applyAlignment="1" applyProtection="1">
      <alignment horizontal="center" vertical="center" textRotation="90" shrinkToFit="1"/>
    </xf>
    <xf numFmtId="49" fontId="3" fillId="2" borderId="33" xfId="1" applyNumberFormat="1" applyFont="1" applyFill="1" applyBorder="1" applyAlignment="1" applyProtection="1">
      <alignment horizontal="center" vertical="center" textRotation="90" shrinkToFit="1"/>
    </xf>
    <xf numFmtId="49" fontId="3" fillId="2" borderId="8" xfId="1" applyNumberFormat="1" applyFont="1" applyFill="1" applyBorder="1" applyAlignment="1" applyProtection="1">
      <alignment horizontal="center" vertical="center" textRotation="90"/>
    </xf>
    <xf numFmtId="49" fontId="3" fillId="2" borderId="36" xfId="1" applyNumberFormat="1" applyFont="1" applyFill="1" applyBorder="1" applyAlignment="1" applyProtection="1">
      <alignment horizontal="center" vertical="center" textRotation="90"/>
    </xf>
    <xf numFmtId="49" fontId="3" fillId="2" borderId="4" xfId="1" applyNumberFormat="1" applyFont="1" applyFill="1" applyBorder="1" applyAlignment="1" applyProtection="1">
      <alignment horizontal="center" vertical="center" textRotation="90" shrinkToFit="1"/>
    </xf>
    <xf numFmtId="49" fontId="3" fillId="2" borderId="14" xfId="1" applyNumberFormat="1" applyFont="1" applyFill="1" applyBorder="1" applyAlignment="1" applyProtection="1">
      <alignment horizontal="center" vertical="center" textRotation="90" shrinkToFi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0" xfId="0" applyFont="1" applyFill="1" applyBorder="1" applyAlignment="1">
      <alignment horizontal="center" vertical="center" textRotation="90" wrapText="1"/>
    </xf>
    <xf numFmtId="0" fontId="5" fillId="2" borderId="22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11" xfId="0" applyFont="1" applyFill="1" applyBorder="1" applyAlignment="1">
      <alignment horizontal="center" vertical="center" textRotation="90" wrapText="1"/>
    </xf>
    <xf numFmtId="0" fontId="5" fillId="2" borderId="23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5" fillId="2" borderId="12" xfId="0" applyFont="1" applyFill="1" applyBorder="1" applyAlignment="1">
      <alignment horizontal="center" vertical="center" textRotation="90" wrapText="1"/>
    </xf>
    <xf numFmtId="0" fontId="5" fillId="2" borderId="24" xfId="0" applyFont="1" applyFill="1" applyBorder="1" applyAlignment="1">
      <alignment horizontal="center" vertical="center" textRotation="90" wrapText="1"/>
    </xf>
    <xf numFmtId="0" fontId="5" fillId="2" borderId="13" xfId="0" applyFont="1" applyFill="1" applyBorder="1" applyAlignment="1">
      <alignment horizontal="center" vertical="center" textRotation="90" wrapText="1"/>
    </xf>
    <xf numFmtId="49" fontId="3" fillId="2" borderId="9" xfId="1" applyNumberFormat="1" applyFont="1" applyFill="1" applyBorder="1" applyAlignment="1" applyProtection="1">
      <alignment horizontal="center" vertical="center" textRotation="90"/>
    </xf>
    <xf numFmtId="49" fontId="3" fillId="2" borderId="33" xfId="1" applyNumberFormat="1" applyFont="1" applyFill="1" applyBorder="1" applyAlignment="1" applyProtection="1">
      <alignment horizontal="center" vertical="center" textRotation="90"/>
    </xf>
    <xf numFmtId="49" fontId="3" fillId="2" borderId="14" xfId="1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0" xfId="0" applyFont="1" applyFill="1" applyBorder="1" applyAlignment="1">
      <alignment horizontal="center" vertical="center" textRotation="90" wrapText="1"/>
    </xf>
    <xf numFmtId="0" fontId="2" fillId="2" borderId="22" xfId="0" applyFont="1" applyFill="1" applyBorder="1" applyAlignment="1">
      <alignment horizontal="center" vertical="center" textRotation="90" wrapText="1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49" fontId="3" fillId="2" borderId="44" xfId="1" applyNumberFormat="1" applyFont="1" applyFill="1" applyBorder="1" applyAlignment="1" applyProtection="1">
      <alignment horizontal="center" vertical="center" textRotation="90"/>
    </xf>
    <xf numFmtId="0" fontId="2" fillId="2" borderId="38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3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left" vertical="center" wrapText="1"/>
    </xf>
    <xf numFmtId="0" fontId="2" fillId="2" borderId="4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49" fontId="3" fillId="2" borderId="16" xfId="1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textRotation="90" wrapText="1"/>
    </xf>
    <xf numFmtId="0" fontId="3" fillId="2" borderId="53" xfId="1" applyFont="1" applyFill="1" applyBorder="1" applyAlignment="1" applyProtection="1">
      <alignment horizontal="center" vertical="center" textRotation="90"/>
    </xf>
    <xf numFmtId="0" fontId="3" fillId="2" borderId="15" xfId="1" applyFont="1" applyFill="1" applyBorder="1" applyAlignment="1" applyProtection="1">
      <alignment horizontal="center" vertical="center" textRotation="90"/>
    </xf>
    <xf numFmtId="49" fontId="4" fillId="2" borderId="9" xfId="1" applyNumberFormat="1" applyFont="1" applyFill="1" applyBorder="1" applyAlignment="1" applyProtection="1">
      <alignment horizontal="center" vertical="center" textRotation="90"/>
    </xf>
    <xf numFmtId="49" fontId="4" fillId="2" borderId="15" xfId="1" applyNumberFormat="1" applyFont="1" applyFill="1" applyBorder="1" applyAlignment="1" applyProtection="1">
      <alignment horizontal="center" vertical="center" textRotation="90"/>
    </xf>
    <xf numFmtId="49" fontId="4" fillId="2" borderId="9" xfId="1" applyNumberFormat="1" applyFont="1" applyFill="1" applyBorder="1" applyAlignment="1" applyProtection="1">
      <alignment horizontal="center" vertical="center" textRotation="90" shrinkToFit="1"/>
    </xf>
    <xf numFmtId="49" fontId="4" fillId="2" borderId="33" xfId="1" applyNumberFormat="1" applyFont="1" applyFill="1" applyBorder="1" applyAlignment="1" applyProtection="1">
      <alignment horizontal="center" vertical="center" textRotation="90" shrinkToFit="1"/>
    </xf>
    <xf numFmtId="49" fontId="4" fillId="2" borderId="44" xfId="1" applyNumberFormat="1" applyFont="1" applyFill="1" applyBorder="1" applyAlignment="1" applyProtection="1">
      <alignment horizontal="center" vertical="center" textRotation="90"/>
    </xf>
    <xf numFmtId="49" fontId="4" fillId="2" borderId="33" xfId="1" applyNumberFormat="1" applyFont="1" applyFill="1" applyBorder="1" applyAlignment="1" applyProtection="1">
      <alignment horizontal="center" vertical="center" textRotation="90"/>
    </xf>
    <xf numFmtId="0" fontId="0" fillId="2" borderId="42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left" vertical="center"/>
    </xf>
    <xf numFmtId="0" fontId="0" fillId="2" borderId="15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0" fontId="5" fillId="6" borderId="47" xfId="0" applyFont="1" applyFill="1" applyBorder="1" applyAlignment="1">
      <alignment horizontal="center" vertical="center" wrapText="1"/>
    </xf>
    <xf numFmtId="0" fontId="5" fillId="6" borderId="48" xfId="0" applyFont="1" applyFill="1" applyBorder="1" applyAlignment="1">
      <alignment horizontal="center" vertical="center" wrapText="1"/>
    </xf>
    <xf numFmtId="0" fontId="2" fillId="6" borderId="38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left" vertical="center" wrapText="1"/>
    </xf>
    <xf numFmtId="0" fontId="2" fillId="6" borderId="24" xfId="0" applyFont="1" applyFill="1" applyBorder="1" applyAlignment="1">
      <alignment horizontal="left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32" xfId="0" applyFont="1" applyFill="1" applyBorder="1" applyAlignment="1">
      <alignment horizontal="left" vertical="center" wrapText="1"/>
    </xf>
    <xf numFmtId="0" fontId="2" fillId="6" borderId="36" xfId="0" applyFont="1" applyFill="1" applyBorder="1" applyAlignment="1">
      <alignment horizontal="left" vertical="center" wrapText="1"/>
    </xf>
    <xf numFmtId="0" fontId="5" fillId="6" borderId="52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9" fillId="6" borderId="55" xfId="2" applyFont="1" applyFill="1" applyBorder="1" applyAlignment="1">
      <alignment horizontal="center" vertical="center" wrapText="1"/>
    </xf>
    <xf numFmtId="0" fontId="9" fillId="6" borderId="55" xfId="2" applyFont="1" applyFill="1" applyBorder="1" applyAlignment="1">
      <alignment horizontal="left" vertical="center" wrapText="1"/>
    </xf>
    <xf numFmtId="0" fontId="9" fillId="6" borderId="58" xfId="2" applyFont="1" applyFill="1" applyBorder="1" applyAlignment="1">
      <alignment horizontal="left" vertical="center" wrapText="1"/>
    </xf>
    <xf numFmtId="0" fontId="9" fillId="6" borderId="59" xfId="2" applyFont="1" applyFill="1" applyBorder="1" applyAlignment="1">
      <alignment horizontal="left" vertical="center" wrapText="1"/>
    </xf>
    <xf numFmtId="0" fontId="9" fillId="6" borderId="55" xfId="2" applyFont="1" applyFill="1" applyBorder="1" applyAlignment="1">
      <alignment horizontal="center" vertical="center"/>
    </xf>
    <xf numFmtId="49" fontId="3" fillId="6" borderId="14" xfId="1" applyNumberFormat="1" applyFont="1" applyFill="1" applyBorder="1" applyAlignment="1" applyProtection="1">
      <alignment horizontal="center" vertical="center"/>
    </xf>
    <xf numFmtId="0" fontId="2" fillId="6" borderId="54" xfId="0" applyFont="1" applyFill="1" applyBorder="1" applyAlignment="1">
      <alignment horizontal="center" vertical="center" textRotation="90" wrapText="1"/>
    </xf>
    <xf numFmtId="0" fontId="2" fillId="6" borderId="17" xfId="0" applyFont="1" applyFill="1" applyBorder="1" applyAlignment="1">
      <alignment horizontal="center" vertical="center" textRotation="90" wrapText="1"/>
    </xf>
    <xf numFmtId="0" fontId="2" fillId="6" borderId="27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0" xfId="0" applyFont="1" applyFill="1" applyBorder="1" applyAlignment="1">
      <alignment horizontal="center" vertical="center" textRotation="90" wrapText="1"/>
    </xf>
    <xf numFmtId="0" fontId="2" fillId="6" borderId="22" xfId="0" applyFont="1" applyFill="1" applyBorder="1" applyAlignment="1">
      <alignment horizontal="center" vertical="center" textRotation="90" wrapText="1"/>
    </xf>
    <xf numFmtId="0" fontId="5" fillId="6" borderId="18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 textRotation="90" wrapText="1"/>
    </xf>
    <xf numFmtId="0" fontId="6" fillId="6" borderId="27" xfId="0" applyFont="1" applyFill="1" applyBorder="1" applyAlignment="1">
      <alignment horizontal="center" vertical="center" textRotation="90" wrapText="1"/>
    </xf>
    <xf numFmtId="0" fontId="3" fillId="6" borderId="14" xfId="1" applyFont="1" applyFill="1" applyBorder="1" applyAlignment="1" applyProtection="1">
      <alignment horizontal="center" vertical="center"/>
    </xf>
    <xf numFmtId="0" fontId="3" fillId="6" borderId="5" xfId="1" applyFont="1" applyFill="1" applyBorder="1" applyAlignment="1" applyProtection="1">
      <alignment horizontal="center" vertical="center"/>
    </xf>
    <xf numFmtId="0" fontId="3" fillId="6" borderId="6" xfId="1" applyFont="1" applyFill="1" applyBorder="1" applyAlignment="1" applyProtection="1">
      <alignment horizontal="center" vertical="center"/>
    </xf>
    <xf numFmtId="0" fontId="3" fillId="6" borderId="7" xfId="1" applyFont="1" applyFill="1" applyBorder="1" applyAlignment="1" applyProtection="1">
      <alignment horizontal="center" vertical="center"/>
    </xf>
    <xf numFmtId="49" fontId="3" fillId="6" borderId="53" xfId="1" applyNumberFormat="1" applyFont="1" applyFill="1" applyBorder="1" applyAlignment="1" applyProtection="1">
      <alignment horizontal="center" vertical="center" textRotation="90"/>
    </xf>
    <xf numFmtId="49" fontId="3" fillId="6" borderId="15" xfId="1" applyNumberFormat="1" applyFont="1" applyFill="1" applyBorder="1" applyAlignment="1" applyProtection="1">
      <alignment horizontal="center" vertical="center" textRotation="90"/>
    </xf>
    <xf numFmtId="49" fontId="3" fillId="6" borderId="4" xfId="1" applyNumberFormat="1" applyFont="1" applyFill="1" applyBorder="1" applyAlignment="1" applyProtection="1">
      <alignment horizontal="center" vertical="center" textRotation="90"/>
    </xf>
    <xf numFmtId="49" fontId="3" fillId="6" borderId="14" xfId="1" applyNumberFormat="1" applyFont="1" applyFill="1" applyBorder="1" applyAlignment="1" applyProtection="1">
      <alignment horizontal="center" vertical="center" textRotation="90"/>
    </xf>
    <xf numFmtId="49" fontId="3" fillId="6" borderId="9" xfId="1" applyNumberFormat="1" applyFont="1" applyFill="1" applyBorder="1" applyAlignment="1" applyProtection="1">
      <alignment horizontal="center" vertical="center" textRotation="90"/>
    </xf>
    <xf numFmtId="49" fontId="3" fillId="6" borderId="33" xfId="1" applyNumberFormat="1" applyFont="1" applyFill="1" applyBorder="1" applyAlignment="1" applyProtection="1">
      <alignment horizontal="center" vertical="center" textRotation="90"/>
    </xf>
    <xf numFmtId="49" fontId="3" fillId="6" borderId="9" xfId="1" applyNumberFormat="1" applyFont="1" applyFill="1" applyBorder="1" applyAlignment="1" applyProtection="1">
      <alignment horizontal="center" vertical="center" textRotation="90" shrinkToFit="1"/>
    </xf>
    <xf numFmtId="49" fontId="3" fillId="6" borderId="33" xfId="1" applyNumberFormat="1" applyFont="1" applyFill="1" applyBorder="1" applyAlignment="1" applyProtection="1">
      <alignment horizontal="center" vertical="center" textRotation="90" shrinkToFit="1"/>
    </xf>
    <xf numFmtId="49" fontId="3" fillId="6" borderId="8" xfId="1" applyNumberFormat="1" applyFont="1" applyFill="1" applyBorder="1" applyAlignment="1" applyProtection="1">
      <alignment horizontal="center" vertical="center" textRotation="90"/>
    </xf>
    <xf numFmtId="49" fontId="3" fillId="6" borderId="36" xfId="1" applyNumberFormat="1" applyFont="1" applyFill="1" applyBorder="1" applyAlignment="1" applyProtection="1">
      <alignment horizontal="center" vertical="center" textRotation="90"/>
    </xf>
    <xf numFmtId="49" fontId="3" fillId="6" borderId="4" xfId="1" applyNumberFormat="1" applyFont="1" applyFill="1" applyBorder="1" applyAlignment="1" applyProtection="1">
      <alignment horizontal="center" vertical="center" textRotation="90" shrinkToFit="1"/>
    </xf>
    <xf numFmtId="49" fontId="3" fillId="6" borderId="14" xfId="1" applyNumberFormat="1" applyFont="1" applyFill="1" applyBorder="1" applyAlignment="1" applyProtection="1">
      <alignment horizontal="center" vertical="center" textRotation="90" shrinkToFit="1"/>
    </xf>
    <xf numFmtId="49" fontId="3" fillId="6" borderId="44" xfId="1" applyNumberFormat="1" applyFont="1" applyFill="1" applyBorder="1" applyAlignment="1" applyProtection="1">
      <alignment horizontal="center" vertical="center" textRotation="90"/>
    </xf>
    <xf numFmtId="0" fontId="3" fillId="6" borderId="0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textRotation="90" wrapText="1"/>
    </xf>
    <xf numFmtId="0" fontId="5" fillId="6" borderId="10" xfId="0" applyFont="1" applyFill="1" applyBorder="1" applyAlignment="1">
      <alignment horizontal="center" vertical="center" textRotation="90" wrapText="1"/>
    </xf>
    <xf numFmtId="0" fontId="5" fillId="6" borderId="22" xfId="0" applyFont="1" applyFill="1" applyBorder="1" applyAlignment="1">
      <alignment horizontal="center" vertical="center" textRotation="90" wrapText="1"/>
    </xf>
    <xf numFmtId="0" fontId="5" fillId="6" borderId="2" xfId="0" applyFont="1" applyFill="1" applyBorder="1" applyAlignment="1">
      <alignment horizontal="center" vertical="center" textRotation="90" wrapText="1"/>
    </xf>
    <xf numFmtId="0" fontId="5" fillId="6" borderId="11" xfId="0" applyFont="1" applyFill="1" applyBorder="1" applyAlignment="1">
      <alignment horizontal="center" vertical="center" textRotation="90" wrapText="1"/>
    </xf>
    <xf numFmtId="0" fontId="5" fillId="6" borderId="23" xfId="0" applyFont="1" applyFill="1" applyBorder="1" applyAlignment="1">
      <alignment horizontal="center" vertical="center" textRotation="90" wrapText="1"/>
    </xf>
    <xf numFmtId="0" fontId="5" fillId="6" borderId="3" xfId="0" applyFont="1" applyFill="1" applyBorder="1" applyAlignment="1">
      <alignment horizontal="center" vertical="center" textRotation="90" wrapText="1"/>
    </xf>
    <xf numFmtId="0" fontId="5" fillId="6" borderId="12" xfId="0" applyFont="1" applyFill="1" applyBorder="1" applyAlignment="1">
      <alignment horizontal="center" vertical="center" textRotation="90" wrapText="1"/>
    </xf>
    <xf numFmtId="0" fontId="5" fillId="6" borderId="24" xfId="0" applyFont="1" applyFill="1" applyBorder="1" applyAlignment="1">
      <alignment horizontal="center" vertical="center" textRotation="90" wrapText="1"/>
    </xf>
    <xf numFmtId="0" fontId="5" fillId="6" borderId="13" xfId="0" applyFont="1" applyFill="1" applyBorder="1" applyAlignment="1">
      <alignment horizontal="center" vertical="center" textRotation="90" wrapText="1"/>
    </xf>
  </cellXfs>
  <cellStyles count="3">
    <cellStyle name="Вывод" xfId="2" builtinId="21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76"/>
  <sheetViews>
    <sheetView view="pageBreakPreview" topLeftCell="A16" zoomScale="60" zoomScaleNormal="60" workbookViewId="0">
      <selection activeCell="AV58" sqref="AV58"/>
    </sheetView>
  </sheetViews>
  <sheetFormatPr defaultRowHeight="12.75" x14ac:dyDescent="0.2"/>
  <cols>
    <col min="1" max="1" width="3.85546875" style="10" customWidth="1"/>
    <col min="2" max="2" width="11.42578125" style="9" customWidth="1"/>
    <col min="3" max="3" width="30.42578125" style="10" customWidth="1"/>
    <col min="4" max="4" width="9.140625" style="10"/>
    <col min="5" max="5" width="3.5703125" style="10" customWidth="1"/>
    <col min="6" max="22" width="3.85546875" style="10" customWidth="1"/>
    <col min="23" max="23" width="6" style="10" customWidth="1"/>
    <col min="24" max="51" width="3.85546875" style="10" customWidth="1"/>
    <col min="52" max="52" width="4.42578125" style="10" customWidth="1"/>
    <col min="53" max="60" width="3.28515625" style="9" customWidth="1"/>
    <col min="61" max="61" width="9.140625" style="10" customWidth="1"/>
    <col min="62" max="62" width="6.5703125" style="10" customWidth="1"/>
    <col min="63" max="16384" width="9.140625" style="10"/>
  </cols>
  <sheetData>
    <row r="1" spans="1:62" ht="15.75" x14ac:dyDescent="0.2">
      <c r="A1" s="1"/>
      <c r="B1" s="1"/>
      <c r="C1" s="1"/>
      <c r="D1" s="181" t="s">
        <v>159</v>
      </c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3"/>
    </row>
    <row r="2" spans="1:62" ht="16.5" thickBot="1" x14ac:dyDescent="0.25">
      <c r="A2" s="4"/>
      <c r="B2" s="5"/>
      <c r="C2" s="6"/>
      <c r="D2" s="3"/>
      <c r="E2" s="3"/>
      <c r="F2" s="3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69"/>
      <c r="V2" s="4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5"/>
      <c r="BB2" s="5"/>
      <c r="BC2" s="5"/>
      <c r="BD2" s="5"/>
      <c r="BE2" s="5"/>
      <c r="BF2" s="5"/>
      <c r="BG2" s="5"/>
      <c r="BH2" s="5"/>
      <c r="BI2" s="6"/>
    </row>
    <row r="3" spans="1:62" s="6" customFormat="1" ht="12.75" customHeight="1" x14ac:dyDescent="0.2">
      <c r="A3" s="209" t="s">
        <v>0</v>
      </c>
      <c r="B3" s="212" t="s">
        <v>1</v>
      </c>
      <c r="C3" s="215" t="s">
        <v>2</v>
      </c>
      <c r="D3" s="212" t="s">
        <v>3</v>
      </c>
      <c r="E3" s="195" t="s">
        <v>4</v>
      </c>
      <c r="F3" s="195"/>
      <c r="G3" s="195"/>
      <c r="H3" s="195"/>
      <c r="I3" s="219" t="s">
        <v>55</v>
      </c>
      <c r="J3" s="195" t="s">
        <v>5</v>
      </c>
      <c r="K3" s="195"/>
      <c r="L3" s="195"/>
      <c r="M3" s="219" t="s">
        <v>59</v>
      </c>
      <c r="N3" s="221" t="s">
        <v>6</v>
      </c>
      <c r="O3" s="221"/>
      <c r="P3" s="221"/>
      <c r="Q3" s="229" t="s">
        <v>63</v>
      </c>
      <c r="R3" s="221" t="s">
        <v>7</v>
      </c>
      <c r="S3" s="221"/>
      <c r="T3" s="221"/>
      <c r="U3" s="221"/>
      <c r="V3" s="221"/>
      <c r="W3" s="201" t="s">
        <v>8</v>
      </c>
      <c r="X3" s="201" t="s">
        <v>132</v>
      </c>
      <c r="Y3" s="195" t="s">
        <v>9</v>
      </c>
      <c r="Z3" s="195"/>
      <c r="AA3" s="195"/>
      <c r="AB3" s="203" t="s">
        <v>69</v>
      </c>
      <c r="AC3" s="195" t="s">
        <v>10</v>
      </c>
      <c r="AD3" s="195"/>
      <c r="AE3" s="195"/>
      <c r="AF3" s="203" t="s">
        <v>69</v>
      </c>
      <c r="AG3" s="196" t="s">
        <v>11</v>
      </c>
      <c r="AH3" s="197"/>
      <c r="AI3" s="197"/>
      <c r="AJ3" s="198"/>
      <c r="AK3" s="205" t="s">
        <v>56</v>
      </c>
      <c r="AL3" s="195" t="s">
        <v>12</v>
      </c>
      <c r="AM3" s="195"/>
      <c r="AN3" s="195"/>
      <c r="AO3" s="207" t="s">
        <v>71</v>
      </c>
      <c r="AP3" s="195" t="s">
        <v>13</v>
      </c>
      <c r="AQ3" s="195"/>
      <c r="AR3" s="195"/>
      <c r="AS3" s="195"/>
      <c r="AT3" s="195"/>
      <c r="AU3" s="196" t="s">
        <v>14</v>
      </c>
      <c r="AV3" s="197"/>
      <c r="AW3" s="197"/>
      <c r="AX3" s="198"/>
      <c r="AY3" s="199" t="s">
        <v>57</v>
      </c>
      <c r="AZ3" s="201" t="s">
        <v>15</v>
      </c>
      <c r="BA3" s="195" t="s">
        <v>16</v>
      </c>
      <c r="BB3" s="195"/>
      <c r="BC3" s="195"/>
      <c r="BD3" s="219" t="s">
        <v>61</v>
      </c>
      <c r="BE3" s="221" t="s">
        <v>17</v>
      </c>
      <c r="BF3" s="221"/>
      <c r="BG3" s="221"/>
      <c r="BH3" s="221"/>
      <c r="BI3" s="182" t="s">
        <v>18</v>
      </c>
      <c r="BJ3" s="222" t="s">
        <v>19</v>
      </c>
    </row>
    <row r="4" spans="1:62" s="6" customFormat="1" ht="86.25" customHeight="1" x14ac:dyDescent="0.2">
      <c r="A4" s="210"/>
      <c r="B4" s="213"/>
      <c r="C4" s="216"/>
      <c r="D4" s="218"/>
      <c r="E4" s="47" t="s">
        <v>51</v>
      </c>
      <c r="F4" s="48" t="s">
        <v>52</v>
      </c>
      <c r="G4" s="48" t="s">
        <v>53</v>
      </c>
      <c r="H4" s="48" t="s">
        <v>54</v>
      </c>
      <c r="I4" s="220"/>
      <c r="J4" s="8" t="s">
        <v>56</v>
      </c>
      <c r="K4" s="7" t="s">
        <v>57</v>
      </c>
      <c r="L4" s="7" t="s">
        <v>58</v>
      </c>
      <c r="M4" s="220"/>
      <c r="N4" s="48" t="s">
        <v>60</v>
      </c>
      <c r="O4" s="67" t="s">
        <v>61</v>
      </c>
      <c r="P4" s="48" t="s">
        <v>62</v>
      </c>
      <c r="Q4" s="220"/>
      <c r="R4" s="48" t="s">
        <v>64</v>
      </c>
      <c r="S4" s="48" t="s">
        <v>52</v>
      </c>
      <c r="T4" s="48" t="s">
        <v>53</v>
      </c>
      <c r="U4" s="48" t="s">
        <v>54</v>
      </c>
      <c r="V4" s="48" t="s">
        <v>173</v>
      </c>
      <c r="W4" s="202"/>
      <c r="X4" s="202"/>
      <c r="Y4" s="7" t="s">
        <v>133</v>
      </c>
      <c r="Z4" s="7" t="s">
        <v>65</v>
      </c>
      <c r="AA4" s="7" t="s">
        <v>66</v>
      </c>
      <c r="AB4" s="204"/>
      <c r="AC4" s="7" t="s">
        <v>67</v>
      </c>
      <c r="AD4" s="7" t="s">
        <v>68</v>
      </c>
      <c r="AE4" s="7" t="s">
        <v>70</v>
      </c>
      <c r="AF4" s="204"/>
      <c r="AG4" s="48" t="s">
        <v>67</v>
      </c>
      <c r="AH4" s="48" t="s">
        <v>68</v>
      </c>
      <c r="AI4" s="48" t="s">
        <v>70</v>
      </c>
      <c r="AJ4" s="49" t="s">
        <v>137</v>
      </c>
      <c r="AK4" s="206"/>
      <c r="AL4" s="7" t="s">
        <v>57</v>
      </c>
      <c r="AM4" s="7" t="s">
        <v>58</v>
      </c>
      <c r="AN4" s="7" t="s">
        <v>174</v>
      </c>
      <c r="AO4" s="208"/>
      <c r="AP4" s="48" t="s">
        <v>72</v>
      </c>
      <c r="AQ4" s="48" t="s">
        <v>111</v>
      </c>
      <c r="AR4" s="48" t="s">
        <v>73</v>
      </c>
      <c r="AS4" s="48" t="s">
        <v>112</v>
      </c>
      <c r="AT4" s="49" t="s">
        <v>52</v>
      </c>
      <c r="AU4" s="7" t="s">
        <v>53</v>
      </c>
      <c r="AV4" s="7" t="s">
        <v>54</v>
      </c>
      <c r="AW4" s="7" t="s">
        <v>93</v>
      </c>
      <c r="AX4" s="7" t="s">
        <v>56</v>
      </c>
      <c r="AY4" s="200"/>
      <c r="AZ4" s="202"/>
      <c r="BA4" s="34" t="s">
        <v>58</v>
      </c>
      <c r="BB4" s="35" t="s">
        <v>138</v>
      </c>
      <c r="BC4" s="35" t="s">
        <v>60</v>
      </c>
      <c r="BD4" s="220"/>
      <c r="BE4" s="68" t="s">
        <v>62</v>
      </c>
      <c r="BF4" s="67" t="s">
        <v>74</v>
      </c>
      <c r="BG4" s="67"/>
      <c r="BH4" s="67"/>
      <c r="BI4" s="183"/>
      <c r="BJ4" s="223"/>
    </row>
    <row r="5" spans="1:62" s="6" customFormat="1" x14ac:dyDescent="0.2">
      <c r="A5" s="210"/>
      <c r="B5" s="213"/>
      <c r="C5" s="216"/>
      <c r="D5" s="225" t="s">
        <v>26</v>
      </c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226"/>
      <c r="AQ5" s="226"/>
      <c r="AR5" s="226"/>
      <c r="AS5" s="226"/>
      <c r="AT5" s="226"/>
      <c r="AU5" s="226"/>
      <c r="AV5" s="226"/>
      <c r="AW5" s="226"/>
      <c r="AX5" s="226"/>
      <c r="AY5" s="226"/>
      <c r="AZ5" s="226"/>
      <c r="BA5" s="226"/>
      <c r="BB5" s="227"/>
      <c r="BC5" s="227"/>
      <c r="BD5" s="227"/>
      <c r="BE5" s="227"/>
      <c r="BF5" s="227"/>
      <c r="BG5" s="227"/>
      <c r="BH5" s="227"/>
      <c r="BI5" s="183"/>
      <c r="BJ5" s="223"/>
    </row>
    <row r="6" spans="1:62" s="6" customFormat="1" ht="12" customHeight="1" x14ac:dyDescent="0.2">
      <c r="A6" s="210"/>
      <c r="B6" s="213"/>
      <c r="C6" s="216"/>
      <c r="D6" s="11"/>
      <c r="E6" s="12">
        <v>35</v>
      </c>
      <c r="F6" s="12">
        <v>36</v>
      </c>
      <c r="G6" s="12">
        <v>37</v>
      </c>
      <c r="H6" s="12">
        <v>38</v>
      </c>
      <c r="I6" s="12">
        <v>39</v>
      </c>
      <c r="J6" s="12">
        <v>40</v>
      </c>
      <c r="K6" s="12">
        <v>41</v>
      </c>
      <c r="L6" s="12">
        <v>42</v>
      </c>
      <c r="M6" s="12">
        <v>43</v>
      </c>
      <c r="N6" s="12">
        <v>44</v>
      </c>
      <c r="O6" s="12">
        <v>45</v>
      </c>
      <c r="P6" s="12">
        <v>46</v>
      </c>
      <c r="Q6" s="12">
        <v>47</v>
      </c>
      <c r="R6" s="12">
        <v>48</v>
      </c>
      <c r="S6" s="12">
        <v>49</v>
      </c>
      <c r="T6" s="12">
        <v>50</v>
      </c>
      <c r="U6" s="12">
        <v>51</v>
      </c>
      <c r="V6" s="12">
        <v>52</v>
      </c>
      <c r="W6" s="13"/>
      <c r="X6" s="13">
        <v>1</v>
      </c>
      <c r="Y6" s="13">
        <v>2</v>
      </c>
      <c r="Z6" s="13">
        <v>3</v>
      </c>
      <c r="AA6" s="13">
        <v>4</v>
      </c>
      <c r="AB6" s="13">
        <v>5</v>
      </c>
      <c r="AC6" s="13">
        <v>6</v>
      </c>
      <c r="AD6" s="13">
        <v>7</v>
      </c>
      <c r="AE6" s="13">
        <v>8</v>
      </c>
      <c r="AF6" s="13">
        <v>9</v>
      </c>
      <c r="AG6" s="13">
        <v>10</v>
      </c>
      <c r="AH6" s="13">
        <v>11</v>
      </c>
      <c r="AI6" s="13">
        <v>12</v>
      </c>
      <c r="AJ6" s="13">
        <v>13</v>
      </c>
      <c r="AK6" s="13">
        <v>14</v>
      </c>
      <c r="AL6" s="13">
        <v>15</v>
      </c>
      <c r="AM6" s="13">
        <v>16</v>
      </c>
      <c r="AN6" s="13">
        <v>17</v>
      </c>
      <c r="AO6" s="13">
        <v>18</v>
      </c>
      <c r="AP6" s="13">
        <v>19</v>
      </c>
      <c r="AQ6" s="13">
        <v>20</v>
      </c>
      <c r="AR6" s="13">
        <v>21</v>
      </c>
      <c r="AS6" s="13">
        <v>22</v>
      </c>
      <c r="AT6" s="13">
        <v>23</v>
      </c>
      <c r="AU6" s="13">
        <v>24</v>
      </c>
      <c r="AV6" s="13">
        <v>25</v>
      </c>
      <c r="AW6" s="13">
        <v>26</v>
      </c>
      <c r="AX6" s="13">
        <v>27</v>
      </c>
      <c r="AY6" s="13">
        <v>28</v>
      </c>
      <c r="AZ6" s="13"/>
      <c r="BA6" s="13">
        <v>29</v>
      </c>
      <c r="BB6" s="13">
        <v>30</v>
      </c>
      <c r="BC6" s="13">
        <v>31</v>
      </c>
      <c r="BD6" s="13">
        <v>32</v>
      </c>
      <c r="BE6" s="13">
        <v>33</v>
      </c>
      <c r="BF6" s="13">
        <v>34</v>
      </c>
      <c r="BG6" s="13"/>
      <c r="BH6" s="13"/>
      <c r="BI6" s="183"/>
      <c r="BJ6" s="223"/>
    </row>
    <row r="7" spans="1:62" s="6" customFormat="1" x14ac:dyDescent="0.2">
      <c r="A7" s="210"/>
      <c r="B7" s="213"/>
      <c r="C7" s="216"/>
      <c r="D7" s="225" t="s">
        <v>27</v>
      </c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183"/>
      <c r="BJ7" s="223"/>
    </row>
    <row r="8" spans="1:62" s="6" customFormat="1" ht="13.5" thickBot="1" x14ac:dyDescent="0.25">
      <c r="A8" s="211"/>
      <c r="B8" s="214"/>
      <c r="C8" s="217"/>
      <c r="D8" s="14"/>
      <c r="E8" s="15">
        <v>1</v>
      </c>
      <c r="F8" s="16">
        <v>2</v>
      </c>
      <c r="G8" s="15">
        <v>3</v>
      </c>
      <c r="H8" s="16">
        <v>4</v>
      </c>
      <c r="I8" s="15">
        <v>5</v>
      </c>
      <c r="J8" s="16">
        <v>6</v>
      </c>
      <c r="K8" s="15">
        <v>7</v>
      </c>
      <c r="L8" s="16">
        <v>8</v>
      </c>
      <c r="M8" s="15">
        <v>9</v>
      </c>
      <c r="N8" s="16">
        <v>10</v>
      </c>
      <c r="O8" s="15">
        <v>11</v>
      </c>
      <c r="P8" s="16">
        <v>12</v>
      </c>
      <c r="Q8" s="15">
        <v>13</v>
      </c>
      <c r="R8" s="16">
        <v>14</v>
      </c>
      <c r="S8" s="15">
        <v>15</v>
      </c>
      <c r="T8" s="16">
        <v>16</v>
      </c>
      <c r="U8" s="16">
        <v>17</v>
      </c>
      <c r="V8" s="15">
        <v>18</v>
      </c>
      <c r="W8" s="16"/>
      <c r="X8" s="15">
        <v>19</v>
      </c>
      <c r="Y8" s="16">
        <v>20</v>
      </c>
      <c r="Z8" s="15">
        <v>21</v>
      </c>
      <c r="AA8" s="16">
        <v>22</v>
      </c>
      <c r="AB8" s="15">
        <v>23</v>
      </c>
      <c r="AC8" s="16">
        <v>24</v>
      </c>
      <c r="AD8" s="15">
        <v>25</v>
      </c>
      <c r="AE8" s="16">
        <v>26</v>
      </c>
      <c r="AF8" s="15">
        <v>27</v>
      </c>
      <c r="AG8" s="16">
        <v>28</v>
      </c>
      <c r="AH8" s="15">
        <v>29</v>
      </c>
      <c r="AI8" s="16">
        <v>30</v>
      </c>
      <c r="AJ8" s="15">
        <v>31</v>
      </c>
      <c r="AK8" s="16">
        <v>32</v>
      </c>
      <c r="AL8" s="15">
        <v>33</v>
      </c>
      <c r="AM8" s="16">
        <v>34</v>
      </c>
      <c r="AN8" s="15">
        <v>35</v>
      </c>
      <c r="AO8" s="16">
        <v>36</v>
      </c>
      <c r="AP8" s="15">
        <v>37</v>
      </c>
      <c r="AQ8" s="15">
        <v>38</v>
      </c>
      <c r="AR8" s="16">
        <v>39</v>
      </c>
      <c r="AS8" s="15">
        <v>40</v>
      </c>
      <c r="AT8" s="16">
        <v>41</v>
      </c>
      <c r="AU8" s="15">
        <v>42</v>
      </c>
      <c r="AV8" s="16">
        <v>43</v>
      </c>
      <c r="AW8" s="15">
        <v>44</v>
      </c>
      <c r="AX8" s="16">
        <v>45</v>
      </c>
      <c r="AY8" s="15">
        <v>46</v>
      </c>
      <c r="AZ8" s="15"/>
      <c r="BA8" s="33">
        <v>47</v>
      </c>
      <c r="BB8" s="50">
        <v>48</v>
      </c>
      <c r="BC8" s="33">
        <v>49</v>
      </c>
      <c r="BD8" s="50">
        <v>50</v>
      </c>
      <c r="BE8" s="33">
        <v>51</v>
      </c>
      <c r="BF8" s="50">
        <v>52</v>
      </c>
      <c r="BG8" s="33"/>
      <c r="BH8" s="50"/>
      <c r="BI8" s="184"/>
      <c r="BJ8" s="224"/>
    </row>
    <row r="9" spans="1:62" ht="15.75" thickBot="1" x14ac:dyDescent="0.25">
      <c r="A9" s="172" t="s">
        <v>81</v>
      </c>
      <c r="B9" s="189" t="s">
        <v>160</v>
      </c>
      <c r="C9" s="190" t="s">
        <v>175</v>
      </c>
      <c r="D9" s="61" t="s">
        <v>28</v>
      </c>
      <c r="E9" s="71">
        <v>4</v>
      </c>
      <c r="F9" s="75">
        <v>4</v>
      </c>
      <c r="G9" s="75">
        <v>4</v>
      </c>
      <c r="H9" s="75">
        <v>4</v>
      </c>
      <c r="I9" s="75">
        <v>4</v>
      </c>
      <c r="J9" s="75">
        <v>4</v>
      </c>
      <c r="K9" s="75">
        <v>4</v>
      </c>
      <c r="L9" s="75">
        <v>4</v>
      </c>
      <c r="M9" s="75">
        <v>4</v>
      </c>
      <c r="N9" s="75">
        <v>4</v>
      </c>
      <c r="O9" s="75">
        <v>6</v>
      </c>
      <c r="P9" s="75">
        <v>6</v>
      </c>
      <c r="Q9" s="75">
        <v>6</v>
      </c>
      <c r="R9" s="75">
        <v>6</v>
      </c>
      <c r="S9" s="75">
        <v>6</v>
      </c>
      <c r="T9" s="75">
        <v>6</v>
      </c>
      <c r="U9" s="75">
        <v>2</v>
      </c>
      <c r="V9" s="166"/>
      <c r="W9" s="2">
        <f>SUM(E9:V9)</f>
        <v>78</v>
      </c>
      <c r="X9" s="165"/>
      <c r="Y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167"/>
      <c r="AU9" s="73"/>
      <c r="AV9" s="165"/>
      <c r="AW9" s="165"/>
      <c r="AX9" s="165"/>
      <c r="AY9" s="165"/>
      <c r="AZ9" s="2">
        <f>SUM(Y9:AX9)</f>
        <v>0</v>
      </c>
      <c r="BA9" s="52"/>
      <c r="BB9" s="52"/>
      <c r="BC9" s="28"/>
      <c r="BD9" s="28"/>
      <c r="BE9" s="28"/>
      <c r="BF9" s="28"/>
      <c r="BG9" s="28"/>
      <c r="BH9" s="28"/>
      <c r="BI9" s="23">
        <f>W9+AZ9</f>
        <v>78</v>
      </c>
      <c r="BJ9" s="24"/>
    </row>
    <row r="10" spans="1:62" ht="15.75" thickBot="1" x14ac:dyDescent="0.25">
      <c r="A10" s="172"/>
      <c r="B10" s="189"/>
      <c r="C10" s="190"/>
      <c r="D10" s="53" t="s">
        <v>29</v>
      </c>
      <c r="E10" s="75">
        <v>2</v>
      </c>
      <c r="F10" s="75">
        <v>2</v>
      </c>
      <c r="G10" s="75">
        <v>2</v>
      </c>
      <c r="H10" s="75">
        <v>2</v>
      </c>
      <c r="I10" s="75">
        <v>2</v>
      </c>
      <c r="J10" s="75">
        <v>2</v>
      </c>
      <c r="K10" s="75">
        <v>2</v>
      </c>
      <c r="L10" s="75">
        <v>2</v>
      </c>
      <c r="M10" s="75">
        <v>2</v>
      </c>
      <c r="N10" s="75">
        <v>2</v>
      </c>
      <c r="O10" s="75">
        <v>3</v>
      </c>
      <c r="P10" s="75">
        <v>3</v>
      </c>
      <c r="Q10" s="75">
        <v>3</v>
      </c>
      <c r="R10" s="75">
        <v>3</v>
      </c>
      <c r="S10" s="75">
        <v>3</v>
      </c>
      <c r="T10" s="75">
        <v>3</v>
      </c>
      <c r="U10" s="75">
        <v>1</v>
      </c>
      <c r="V10" s="166"/>
      <c r="W10" s="2">
        <f t="shared" ref="W10:W66" si="0">SUM(E10:V10)</f>
        <v>39</v>
      </c>
      <c r="X10" s="165"/>
      <c r="Y10" s="88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167"/>
      <c r="AU10" s="73"/>
      <c r="AV10" s="165"/>
      <c r="AW10" s="165"/>
      <c r="AX10" s="165"/>
      <c r="AY10" s="165"/>
      <c r="AZ10" s="2">
        <f t="shared" ref="AZ10:AZ66" si="1">SUM(Y10:AX10)</f>
        <v>0</v>
      </c>
      <c r="BA10" s="52"/>
      <c r="BB10" s="28"/>
      <c r="BC10" s="28"/>
      <c r="BD10" s="28"/>
      <c r="BE10" s="28"/>
      <c r="BF10" s="28"/>
      <c r="BG10" s="28"/>
      <c r="BH10" s="28"/>
      <c r="BI10" s="23">
        <f t="shared" ref="BI10:BI66" si="2">W10+AZ10</f>
        <v>39</v>
      </c>
      <c r="BJ10" s="24">
        <f>W10+AZ10</f>
        <v>39</v>
      </c>
    </row>
    <row r="11" spans="1:62" ht="15.75" thickBot="1" x14ac:dyDescent="0.25">
      <c r="A11" s="172"/>
      <c r="B11" s="189" t="s">
        <v>161</v>
      </c>
      <c r="C11" s="190" t="s">
        <v>176</v>
      </c>
      <c r="D11" s="44" t="s">
        <v>28</v>
      </c>
      <c r="E11" s="75">
        <v>4</v>
      </c>
      <c r="F11" s="75">
        <v>4</v>
      </c>
      <c r="G11" s="75">
        <v>4</v>
      </c>
      <c r="H11" s="75">
        <v>4</v>
      </c>
      <c r="I11" s="75">
        <v>4</v>
      </c>
      <c r="J11" s="75">
        <v>4</v>
      </c>
      <c r="K11" s="75">
        <v>4</v>
      </c>
      <c r="L11" s="75">
        <v>4</v>
      </c>
      <c r="M11" s="75">
        <v>4</v>
      </c>
      <c r="N11" s="75">
        <v>4</v>
      </c>
      <c r="O11" s="75">
        <v>4</v>
      </c>
      <c r="P11" s="75">
        <v>2</v>
      </c>
      <c r="Q11" s="75">
        <v>2</v>
      </c>
      <c r="R11" s="75">
        <v>2</v>
      </c>
      <c r="S11" s="75">
        <v>2</v>
      </c>
      <c r="T11" s="75">
        <v>2</v>
      </c>
      <c r="U11" s="75">
        <v>2</v>
      </c>
      <c r="V11" s="166"/>
      <c r="W11" s="2">
        <f t="shared" si="0"/>
        <v>56</v>
      </c>
      <c r="X11" s="165"/>
      <c r="Y11" s="88">
        <v>4</v>
      </c>
      <c r="Z11" s="73">
        <v>4</v>
      </c>
      <c r="AA11" s="73">
        <v>4</v>
      </c>
      <c r="AB11" s="73">
        <v>4</v>
      </c>
      <c r="AC11" s="73">
        <v>4</v>
      </c>
      <c r="AD11" s="73">
        <v>4</v>
      </c>
      <c r="AE11" s="73">
        <v>4</v>
      </c>
      <c r="AF11" s="73">
        <v>4</v>
      </c>
      <c r="AG11" s="73">
        <v>2</v>
      </c>
      <c r="AH11" s="73">
        <v>2</v>
      </c>
      <c r="AI11" s="73">
        <v>2</v>
      </c>
      <c r="AJ11" s="73">
        <v>2</v>
      </c>
      <c r="AK11" s="73">
        <v>2</v>
      </c>
      <c r="AL11" s="73">
        <v>2</v>
      </c>
      <c r="AM11" s="73">
        <v>2</v>
      </c>
      <c r="AN11" s="73">
        <v>2</v>
      </c>
      <c r="AO11" s="73">
        <v>2</v>
      </c>
      <c r="AP11" s="73">
        <v>2</v>
      </c>
      <c r="AQ11" s="73">
        <v>2</v>
      </c>
      <c r="AR11" s="73">
        <v>2</v>
      </c>
      <c r="AS11" s="73">
        <v>2</v>
      </c>
      <c r="AT11" s="167"/>
      <c r="AU11" s="73">
        <v>3</v>
      </c>
      <c r="AV11" s="165"/>
      <c r="AW11" s="165"/>
      <c r="AX11" s="165"/>
      <c r="AY11" s="165"/>
      <c r="AZ11" s="2">
        <f t="shared" si="1"/>
        <v>61</v>
      </c>
      <c r="BA11" s="52"/>
      <c r="BB11" s="28"/>
      <c r="BC11" s="28"/>
      <c r="BD11" s="28"/>
      <c r="BE11" s="28"/>
      <c r="BF11" s="28"/>
      <c r="BG11" s="28"/>
      <c r="BH11" s="28"/>
      <c r="BI11" s="23">
        <f t="shared" si="2"/>
        <v>117</v>
      </c>
      <c r="BJ11" s="24">
        <f t="shared" ref="BJ11:BJ66" si="3">W11+AZ11</f>
        <v>117</v>
      </c>
    </row>
    <row r="12" spans="1:62" ht="15.75" thickBot="1" x14ac:dyDescent="0.25">
      <c r="A12" s="172"/>
      <c r="B12" s="189"/>
      <c r="C12" s="190"/>
      <c r="D12" s="53" t="s">
        <v>29</v>
      </c>
      <c r="E12" s="75">
        <v>2</v>
      </c>
      <c r="F12" s="75">
        <v>2</v>
      </c>
      <c r="G12" s="75">
        <v>2</v>
      </c>
      <c r="H12" s="75">
        <v>2</v>
      </c>
      <c r="I12" s="75">
        <v>2</v>
      </c>
      <c r="J12" s="75">
        <v>2</v>
      </c>
      <c r="K12" s="75">
        <v>2</v>
      </c>
      <c r="L12" s="75">
        <v>2</v>
      </c>
      <c r="M12" s="75">
        <v>2</v>
      </c>
      <c r="N12" s="75">
        <v>2</v>
      </c>
      <c r="O12" s="75">
        <v>2</v>
      </c>
      <c r="P12" s="75">
        <v>1</v>
      </c>
      <c r="Q12" s="75">
        <v>1</v>
      </c>
      <c r="R12" s="75">
        <v>1</v>
      </c>
      <c r="S12" s="75">
        <v>1</v>
      </c>
      <c r="T12" s="75">
        <v>1</v>
      </c>
      <c r="U12" s="75">
        <v>1</v>
      </c>
      <c r="V12" s="166"/>
      <c r="W12" s="2">
        <f t="shared" si="0"/>
        <v>28</v>
      </c>
      <c r="X12" s="165"/>
      <c r="Y12" s="88">
        <v>2</v>
      </c>
      <c r="Z12" s="73">
        <v>2</v>
      </c>
      <c r="AA12" s="73">
        <v>2</v>
      </c>
      <c r="AB12" s="73">
        <v>2</v>
      </c>
      <c r="AC12" s="73">
        <v>2</v>
      </c>
      <c r="AD12" s="73">
        <v>2</v>
      </c>
      <c r="AE12" s="73">
        <v>2</v>
      </c>
      <c r="AF12" s="73">
        <v>2</v>
      </c>
      <c r="AG12" s="73">
        <v>1</v>
      </c>
      <c r="AH12" s="73">
        <v>1</v>
      </c>
      <c r="AI12" s="73">
        <v>1</v>
      </c>
      <c r="AJ12" s="73">
        <v>1</v>
      </c>
      <c r="AK12" s="73">
        <v>1</v>
      </c>
      <c r="AL12" s="73">
        <v>1</v>
      </c>
      <c r="AM12" s="73">
        <v>1</v>
      </c>
      <c r="AN12" s="73">
        <v>1</v>
      </c>
      <c r="AO12" s="73">
        <v>1</v>
      </c>
      <c r="AP12" s="73">
        <v>1</v>
      </c>
      <c r="AQ12" s="73">
        <v>1</v>
      </c>
      <c r="AR12" s="73">
        <v>1</v>
      </c>
      <c r="AS12" s="73">
        <v>1</v>
      </c>
      <c r="AT12" s="167"/>
      <c r="AU12" s="73">
        <v>2</v>
      </c>
      <c r="AV12" s="165"/>
      <c r="AW12" s="165"/>
      <c r="AX12" s="165"/>
      <c r="AY12" s="165"/>
      <c r="AZ12" s="2">
        <f t="shared" si="1"/>
        <v>31</v>
      </c>
      <c r="BA12" s="52"/>
      <c r="BB12" s="28"/>
      <c r="BC12" s="28"/>
      <c r="BD12" s="28"/>
      <c r="BE12" s="28"/>
      <c r="BF12" s="28"/>
      <c r="BG12" s="28"/>
      <c r="BH12" s="28"/>
      <c r="BI12" s="23">
        <f t="shared" si="2"/>
        <v>59</v>
      </c>
      <c r="BJ12" s="24">
        <f t="shared" si="3"/>
        <v>59</v>
      </c>
    </row>
    <row r="13" spans="1:62" ht="15.75" thickBot="1" x14ac:dyDescent="0.25">
      <c r="A13" s="172"/>
      <c r="B13" s="189" t="s">
        <v>162</v>
      </c>
      <c r="C13" s="190" t="s">
        <v>104</v>
      </c>
      <c r="D13" s="44" t="s">
        <v>28</v>
      </c>
      <c r="E13" s="75">
        <v>2</v>
      </c>
      <c r="F13" s="75">
        <v>2</v>
      </c>
      <c r="G13" s="75">
        <v>2</v>
      </c>
      <c r="H13" s="75">
        <v>2</v>
      </c>
      <c r="I13" s="75">
        <v>4</v>
      </c>
      <c r="J13" s="75">
        <v>4</v>
      </c>
      <c r="K13" s="75">
        <v>4</v>
      </c>
      <c r="L13" s="75">
        <v>4</v>
      </c>
      <c r="M13" s="75">
        <v>4</v>
      </c>
      <c r="N13" s="75">
        <v>4</v>
      </c>
      <c r="O13" s="75">
        <v>4</v>
      </c>
      <c r="P13" s="75">
        <v>4</v>
      </c>
      <c r="Q13" s="75">
        <v>4</v>
      </c>
      <c r="R13" s="75">
        <v>4</v>
      </c>
      <c r="S13" s="75">
        <v>4</v>
      </c>
      <c r="T13" s="75">
        <v>4</v>
      </c>
      <c r="U13" s="75">
        <v>2</v>
      </c>
      <c r="V13" s="166"/>
      <c r="W13" s="2">
        <f t="shared" ref="W13:W14" si="4">SUM(E13:V13)</f>
        <v>58</v>
      </c>
      <c r="X13" s="165"/>
      <c r="Y13" s="88">
        <v>2</v>
      </c>
      <c r="Z13" s="73">
        <v>2</v>
      </c>
      <c r="AA13" s="73">
        <v>2</v>
      </c>
      <c r="AB13" s="73">
        <v>2</v>
      </c>
      <c r="AC13" s="73">
        <v>2</v>
      </c>
      <c r="AD13" s="73">
        <v>2</v>
      </c>
      <c r="AE13" s="73">
        <v>2</v>
      </c>
      <c r="AF13" s="73">
        <v>2</v>
      </c>
      <c r="AG13" s="73">
        <v>2</v>
      </c>
      <c r="AH13" s="73">
        <v>2</v>
      </c>
      <c r="AI13" s="73">
        <v>2</v>
      </c>
      <c r="AJ13" s="73">
        <v>2</v>
      </c>
      <c r="AK13" s="73">
        <v>2</v>
      </c>
      <c r="AL13" s="73">
        <v>2</v>
      </c>
      <c r="AM13" s="73">
        <v>4</v>
      </c>
      <c r="AN13" s="73">
        <v>4</v>
      </c>
      <c r="AO13" s="73">
        <v>4</v>
      </c>
      <c r="AP13" s="73">
        <v>4</v>
      </c>
      <c r="AQ13" s="73">
        <v>4</v>
      </c>
      <c r="AR13" s="73">
        <v>4</v>
      </c>
      <c r="AS13" s="73">
        <v>4</v>
      </c>
      <c r="AT13" s="167"/>
      <c r="AU13" s="73">
        <v>3</v>
      </c>
      <c r="AV13" s="165"/>
      <c r="AW13" s="165"/>
      <c r="AX13" s="165"/>
      <c r="AY13" s="165"/>
      <c r="AZ13" s="2">
        <f t="shared" si="1"/>
        <v>59</v>
      </c>
      <c r="BA13" s="52"/>
      <c r="BB13" s="28"/>
      <c r="BC13" s="28"/>
      <c r="BD13" s="28"/>
      <c r="BE13" s="28"/>
      <c r="BF13" s="28"/>
      <c r="BG13" s="28"/>
      <c r="BH13" s="28"/>
      <c r="BI13" s="23">
        <f t="shared" si="2"/>
        <v>117</v>
      </c>
      <c r="BJ13" s="24">
        <f t="shared" si="3"/>
        <v>117</v>
      </c>
    </row>
    <row r="14" spans="1:62" ht="15.75" thickBot="1" x14ac:dyDescent="0.25">
      <c r="A14" s="172"/>
      <c r="B14" s="189"/>
      <c r="C14" s="190"/>
      <c r="D14" s="53" t="s">
        <v>29</v>
      </c>
      <c r="E14" s="75">
        <v>1</v>
      </c>
      <c r="F14" s="75">
        <v>1</v>
      </c>
      <c r="G14" s="75">
        <v>1</v>
      </c>
      <c r="H14" s="75">
        <v>1</v>
      </c>
      <c r="I14" s="75">
        <v>2</v>
      </c>
      <c r="J14" s="75">
        <v>2</v>
      </c>
      <c r="K14" s="75">
        <v>2</v>
      </c>
      <c r="L14" s="75">
        <v>2</v>
      </c>
      <c r="M14" s="75">
        <v>2</v>
      </c>
      <c r="N14" s="75">
        <v>2</v>
      </c>
      <c r="O14" s="75">
        <v>2</v>
      </c>
      <c r="P14" s="75">
        <v>2</v>
      </c>
      <c r="Q14" s="75">
        <v>2</v>
      </c>
      <c r="R14" s="75">
        <v>2</v>
      </c>
      <c r="S14" s="75">
        <v>2</v>
      </c>
      <c r="T14" s="75">
        <v>2</v>
      </c>
      <c r="U14" s="75">
        <v>1</v>
      </c>
      <c r="V14" s="166"/>
      <c r="W14" s="2">
        <f t="shared" si="4"/>
        <v>29</v>
      </c>
      <c r="X14" s="165"/>
      <c r="Y14" s="88">
        <v>1</v>
      </c>
      <c r="Z14" s="73">
        <v>1</v>
      </c>
      <c r="AA14" s="73">
        <v>1</v>
      </c>
      <c r="AB14" s="73">
        <v>1</v>
      </c>
      <c r="AC14" s="73">
        <v>1</v>
      </c>
      <c r="AD14" s="73">
        <v>1</v>
      </c>
      <c r="AE14" s="73">
        <v>1</v>
      </c>
      <c r="AF14" s="73">
        <v>1</v>
      </c>
      <c r="AG14" s="73">
        <v>1</v>
      </c>
      <c r="AH14" s="73">
        <v>1</v>
      </c>
      <c r="AI14" s="73">
        <v>1</v>
      </c>
      <c r="AJ14" s="73">
        <v>1</v>
      </c>
      <c r="AK14" s="73">
        <v>1</v>
      </c>
      <c r="AL14" s="73">
        <v>1</v>
      </c>
      <c r="AM14" s="73">
        <v>2</v>
      </c>
      <c r="AN14" s="73">
        <v>2</v>
      </c>
      <c r="AO14" s="73">
        <v>2</v>
      </c>
      <c r="AP14" s="73">
        <v>2</v>
      </c>
      <c r="AQ14" s="73">
        <v>2</v>
      </c>
      <c r="AR14" s="73">
        <v>2</v>
      </c>
      <c r="AS14" s="73">
        <v>2</v>
      </c>
      <c r="AT14" s="167"/>
      <c r="AU14" s="73">
        <v>1</v>
      </c>
      <c r="AV14" s="165"/>
      <c r="AW14" s="165"/>
      <c r="AX14" s="165"/>
      <c r="AY14" s="165"/>
      <c r="AZ14" s="2">
        <f t="shared" si="1"/>
        <v>29</v>
      </c>
      <c r="BA14" s="28"/>
      <c r="BB14" s="28"/>
      <c r="BC14" s="28"/>
      <c r="BD14" s="28"/>
      <c r="BE14" s="28"/>
      <c r="BF14" s="28"/>
      <c r="BG14" s="28"/>
      <c r="BH14" s="28"/>
      <c r="BI14" s="23">
        <f t="shared" si="2"/>
        <v>58</v>
      </c>
      <c r="BJ14" s="24">
        <f t="shared" si="3"/>
        <v>58</v>
      </c>
    </row>
    <row r="15" spans="1:62" ht="15.75" thickBot="1" x14ac:dyDescent="0.25">
      <c r="A15" s="172"/>
      <c r="B15" s="189" t="s">
        <v>163</v>
      </c>
      <c r="C15" s="190" t="s">
        <v>177</v>
      </c>
      <c r="D15" s="53" t="s">
        <v>28</v>
      </c>
      <c r="E15" s="75">
        <v>4</v>
      </c>
      <c r="F15" s="75">
        <v>4</v>
      </c>
      <c r="G15" s="75">
        <v>4</v>
      </c>
      <c r="H15" s="75">
        <v>4</v>
      </c>
      <c r="I15" s="75">
        <v>4</v>
      </c>
      <c r="J15" s="75">
        <v>4</v>
      </c>
      <c r="K15" s="75">
        <v>4</v>
      </c>
      <c r="L15" s="75">
        <v>4</v>
      </c>
      <c r="M15" s="75">
        <v>6</v>
      </c>
      <c r="N15" s="75">
        <v>6</v>
      </c>
      <c r="O15" s="75">
        <v>6</v>
      </c>
      <c r="P15" s="75">
        <v>6</v>
      </c>
      <c r="Q15" s="75">
        <v>6</v>
      </c>
      <c r="R15" s="75">
        <v>6</v>
      </c>
      <c r="S15" s="75">
        <v>6</v>
      </c>
      <c r="T15" s="75">
        <v>6</v>
      </c>
      <c r="U15" s="75"/>
      <c r="V15" s="166"/>
      <c r="W15" s="2">
        <f t="shared" si="0"/>
        <v>80</v>
      </c>
      <c r="X15" s="165"/>
      <c r="Y15" s="88">
        <v>8</v>
      </c>
      <c r="Z15" s="73">
        <v>8</v>
      </c>
      <c r="AA15" s="73">
        <v>8</v>
      </c>
      <c r="AB15" s="73">
        <v>8</v>
      </c>
      <c r="AC15" s="73">
        <v>8</v>
      </c>
      <c r="AD15" s="73">
        <v>8</v>
      </c>
      <c r="AE15" s="73">
        <v>8</v>
      </c>
      <c r="AF15" s="73">
        <v>8</v>
      </c>
      <c r="AG15" s="73">
        <v>8</v>
      </c>
      <c r="AH15" s="73">
        <v>8</v>
      </c>
      <c r="AI15" s="73">
        <v>8</v>
      </c>
      <c r="AJ15" s="73">
        <v>8</v>
      </c>
      <c r="AK15" s="73">
        <v>6</v>
      </c>
      <c r="AL15" s="73">
        <v>6</v>
      </c>
      <c r="AM15" s="73">
        <v>6</v>
      </c>
      <c r="AN15" s="73">
        <v>6</v>
      </c>
      <c r="AO15" s="73">
        <v>6</v>
      </c>
      <c r="AP15" s="73">
        <v>6</v>
      </c>
      <c r="AQ15" s="73">
        <v>6</v>
      </c>
      <c r="AR15" s="73">
        <v>6</v>
      </c>
      <c r="AS15" s="73">
        <v>6</v>
      </c>
      <c r="AT15" s="167"/>
      <c r="AU15" s="73">
        <v>4</v>
      </c>
      <c r="AV15" s="165"/>
      <c r="AW15" s="165"/>
      <c r="AX15" s="165"/>
      <c r="AY15" s="165"/>
      <c r="AZ15" s="2">
        <f t="shared" si="1"/>
        <v>154</v>
      </c>
      <c r="BA15" s="52"/>
      <c r="BB15" s="28"/>
      <c r="BC15" s="28"/>
      <c r="BD15" s="28"/>
      <c r="BE15" s="28"/>
      <c r="BF15" s="28"/>
      <c r="BG15" s="28"/>
      <c r="BH15" s="28"/>
      <c r="BI15" s="23">
        <f t="shared" si="2"/>
        <v>234</v>
      </c>
      <c r="BJ15" s="24">
        <f t="shared" si="3"/>
        <v>234</v>
      </c>
    </row>
    <row r="16" spans="1:62" ht="15.75" thickBot="1" x14ac:dyDescent="0.25">
      <c r="A16" s="172"/>
      <c r="B16" s="189"/>
      <c r="C16" s="190"/>
      <c r="D16" s="53" t="s">
        <v>29</v>
      </c>
      <c r="E16" s="75">
        <v>2</v>
      </c>
      <c r="F16" s="75">
        <v>2</v>
      </c>
      <c r="G16" s="75">
        <v>2</v>
      </c>
      <c r="H16" s="75">
        <v>2</v>
      </c>
      <c r="I16" s="75">
        <v>2</v>
      </c>
      <c r="J16" s="75">
        <v>2</v>
      </c>
      <c r="K16" s="75">
        <v>2</v>
      </c>
      <c r="L16" s="75">
        <v>2</v>
      </c>
      <c r="M16" s="75">
        <v>3</v>
      </c>
      <c r="N16" s="75">
        <v>3</v>
      </c>
      <c r="O16" s="75">
        <v>3</v>
      </c>
      <c r="P16" s="75">
        <v>3</v>
      </c>
      <c r="Q16" s="75">
        <v>3</v>
      </c>
      <c r="R16" s="75">
        <v>3</v>
      </c>
      <c r="S16" s="75">
        <v>3</v>
      </c>
      <c r="T16" s="75">
        <v>3</v>
      </c>
      <c r="U16" s="75"/>
      <c r="V16" s="166"/>
      <c r="W16" s="2">
        <f t="shared" si="0"/>
        <v>40</v>
      </c>
      <c r="X16" s="165"/>
      <c r="Y16" s="88">
        <v>4</v>
      </c>
      <c r="Z16" s="73">
        <v>4</v>
      </c>
      <c r="AA16" s="73">
        <v>4</v>
      </c>
      <c r="AB16" s="73">
        <v>4</v>
      </c>
      <c r="AC16" s="73">
        <v>4</v>
      </c>
      <c r="AD16" s="73">
        <v>4</v>
      </c>
      <c r="AE16" s="73">
        <v>4</v>
      </c>
      <c r="AF16" s="73">
        <v>4</v>
      </c>
      <c r="AG16" s="73">
        <v>4</v>
      </c>
      <c r="AH16" s="73">
        <v>4</v>
      </c>
      <c r="AI16" s="73">
        <v>4</v>
      </c>
      <c r="AJ16" s="73">
        <v>4</v>
      </c>
      <c r="AK16" s="73">
        <v>3</v>
      </c>
      <c r="AL16" s="73">
        <v>3</v>
      </c>
      <c r="AM16" s="73">
        <v>3</v>
      </c>
      <c r="AN16" s="73">
        <v>3</v>
      </c>
      <c r="AO16" s="73">
        <v>3</v>
      </c>
      <c r="AP16" s="73">
        <v>3</v>
      </c>
      <c r="AQ16" s="73">
        <v>3</v>
      </c>
      <c r="AR16" s="73">
        <v>3</v>
      </c>
      <c r="AS16" s="73">
        <v>3</v>
      </c>
      <c r="AT16" s="167"/>
      <c r="AU16" s="73">
        <v>2</v>
      </c>
      <c r="AV16" s="165"/>
      <c r="AW16" s="165"/>
      <c r="AX16" s="165"/>
      <c r="AY16" s="165"/>
      <c r="AZ16" s="2">
        <f t="shared" si="1"/>
        <v>77</v>
      </c>
      <c r="BA16" s="52"/>
      <c r="BB16" s="28"/>
      <c r="BC16" s="28"/>
      <c r="BD16" s="28"/>
      <c r="BE16" s="28"/>
      <c r="BF16" s="28"/>
      <c r="BG16" s="28"/>
      <c r="BH16" s="28"/>
      <c r="BI16" s="23">
        <f t="shared" si="2"/>
        <v>117</v>
      </c>
      <c r="BJ16" s="24">
        <f t="shared" si="3"/>
        <v>117</v>
      </c>
    </row>
    <row r="17" spans="1:62" ht="15.75" thickBot="1" x14ac:dyDescent="0.25">
      <c r="A17" s="172"/>
      <c r="B17" s="189" t="s">
        <v>164</v>
      </c>
      <c r="C17" s="190" t="s">
        <v>178</v>
      </c>
      <c r="D17" s="53" t="s">
        <v>28</v>
      </c>
      <c r="E17" s="75">
        <v>2</v>
      </c>
      <c r="F17" s="75">
        <v>4</v>
      </c>
      <c r="G17" s="75">
        <v>4</v>
      </c>
      <c r="H17" s="75">
        <v>4</v>
      </c>
      <c r="I17" s="75">
        <v>4</v>
      </c>
      <c r="J17" s="75">
        <v>4</v>
      </c>
      <c r="K17" s="75">
        <v>4</v>
      </c>
      <c r="L17" s="75">
        <v>4</v>
      </c>
      <c r="M17" s="75">
        <v>4</v>
      </c>
      <c r="N17" s="75">
        <v>4</v>
      </c>
      <c r="O17" s="75">
        <v>2</v>
      </c>
      <c r="P17" s="75">
        <v>2</v>
      </c>
      <c r="Q17" s="75">
        <v>2</v>
      </c>
      <c r="R17" s="75">
        <v>2</v>
      </c>
      <c r="S17" s="75">
        <v>2</v>
      </c>
      <c r="T17" s="75">
        <v>3</v>
      </c>
      <c r="U17" s="75"/>
      <c r="V17" s="166"/>
      <c r="W17" s="2">
        <f t="shared" si="0"/>
        <v>51</v>
      </c>
      <c r="X17" s="165"/>
      <c r="Y17" s="88">
        <v>2</v>
      </c>
      <c r="Z17" s="72">
        <v>2</v>
      </c>
      <c r="AA17" s="73">
        <v>2</v>
      </c>
      <c r="AB17" s="73">
        <v>2</v>
      </c>
      <c r="AC17" s="73">
        <v>2</v>
      </c>
      <c r="AD17" s="73">
        <v>2</v>
      </c>
      <c r="AE17" s="73">
        <v>2</v>
      </c>
      <c r="AF17" s="73">
        <v>2</v>
      </c>
      <c r="AG17" s="73">
        <v>2</v>
      </c>
      <c r="AH17" s="73">
        <v>2</v>
      </c>
      <c r="AI17" s="73">
        <v>3</v>
      </c>
      <c r="AJ17" s="73">
        <v>4</v>
      </c>
      <c r="AK17" s="73">
        <v>4</v>
      </c>
      <c r="AL17" s="73">
        <v>4</v>
      </c>
      <c r="AM17" s="73">
        <v>4</v>
      </c>
      <c r="AN17" s="73">
        <v>4</v>
      </c>
      <c r="AO17" s="73">
        <v>4</v>
      </c>
      <c r="AP17" s="73">
        <v>4</v>
      </c>
      <c r="AQ17" s="73">
        <v>4</v>
      </c>
      <c r="AR17" s="73">
        <v>4</v>
      </c>
      <c r="AS17" s="73">
        <v>4</v>
      </c>
      <c r="AT17" s="167"/>
      <c r="AU17" s="73">
        <v>6</v>
      </c>
      <c r="AV17" s="165"/>
      <c r="AW17" s="165"/>
      <c r="AX17" s="165"/>
      <c r="AY17" s="165"/>
      <c r="AZ17" s="2">
        <f t="shared" si="1"/>
        <v>69</v>
      </c>
      <c r="BA17" s="52"/>
      <c r="BB17" s="28"/>
      <c r="BC17" s="28"/>
      <c r="BD17" s="28"/>
      <c r="BE17" s="28"/>
      <c r="BF17" s="28"/>
      <c r="BG17" s="28"/>
      <c r="BH17" s="28"/>
      <c r="BI17" s="23">
        <f t="shared" si="2"/>
        <v>120</v>
      </c>
      <c r="BJ17" s="24">
        <f t="shared" si="3"/>
        <v>120</v>
      </c>
    </row>
    <row r="18" spans="1:62" ht="15.75" thickBot="1" x14ac:dyDescent="0.25">
      <c r="A18" s="172"/>
      <c r="B18" s="189"/>
      <c r="C18" s="190"/>
      <c r="D18" s="53" t="s">
        <v>29</v>
      </c>
      <c r="E18" s="75">
        <v>1</v>
      </c>
      <c r="F18" s="75">
        <v>2</v>
      </c>
      <c r="G18" s="75">
        <v>2</v>
      </c>
      <c r="H18" s="75">
        <v>2</v>
      </c>
      <c r="I18" s="75">
        <v>2</v>
      </c>
      <c r="J18" s="75">
        <v>2</v>
      </c>
      <c r="K18" s="75">
        <v>2</v>
      </c>
      <c r="L18" s="75">
        <v>2</v>
      </c>
      <c r="M18" s="75">
        <v>2</v>
      </c>
      <c r="N18" s="75">
        <v>2</v>
      </c>
      <c r="O18" s="75">
        <v>1</v>
      </c>
      <c r="P18" s="75">
        <v>1</v>
      </c>
      <c r="Q18" s="75">
        <v>1</v>
      </c>
      <c r="R18" s="75">
        <v>1</v>
      </c>
      <c r="S18" s="75">
        <v>1</v>
      </c>
      <c r="T18" s="75">
        <v>1</v>
      </c>
      <c r="U18" s="75"/>
      <c r="V18" s="166"/>
      <c r="W18" s="2">
        <f t="shared" si="0"/>
        <v>25</v>
      </c>
      <c r="X18" s="165"/>
      <c r="Y18" s="88">
        <v>1</v>
      </c>
      <c r="Z18" s="73">
        <v>1</v>
      </c>
      <c r="AA18" s="73">
        <v>1</v>
      </c>
      <c r="AB18" s="73">
        <v>1</v>
      </c>
      <c r="AC18" s="73">
        <v>1</v>
      </c>
      <c r="AD18" s="73">
        <v>1</v>
      </c>
      <c r="AE18" s="73">
        <v>1</v>
      </c>
      <c r="AF18" s="73">
        <v>1</v>
      </c>
      <c r="AG18" s="73">
        <v>1</v>
      </c>
      <c r="AH18" s="73">
        <v>1</v>
      </c>
      <c r="AI18" s="73">
        <v>1</v>
      </c>
      <c r="AJ18" s="73">
        <v>1</v>
      </c>
      <c r="AK18" s="73">
        <v>2</v>
      </c>
      <c r="AL18" s="73">
        <v>2</v>
      </c>
      <c r="AM18" s="73">
        <v>2</v>
      </c>
      <c r="AN18" s="73">
        <v>2</v>
      </c>
      <c r="AO18" s="73">
        <v>2</v>
      </c>
      <c r="AP18" s="73">
        <v>2</v>
      </c>
      <c r="AQ18" s="73">
        <v>2</v>
      </c>
      <c r="AR18" s="73">
        <v>2</v>
      </c>
      <c r="AS18" s="73">
        <v>2</v>
      </c>
      <c r="AT18" s="167"/>
      <c r="AU18" s="73">
        <v>3</v>
      </c>
      <c r="AV18" s="165"/>
      <c r="AW18" s="165"/>
      <c r="AX18" s="165"/>
      <c r="AY18" s="165"/>
      <c r="AZ18" s="2">
        <f t="shared" si="1"/>
        <v>33</v>
      </c>
      <c r="BA18" s="52"/>
      <c r="BB18" s="28"/>
      <c r="BC18" s="28"/>
      <c r="BD18" s="28"/>
      <c r="BE18" s="28"/>
      <c r="BF18" s="28"/>
      <c r="BG18" s="28"/>
      <c r="BH18" s="28"/>
      <c r="BI18" s="23">
        <f t="shared" si="2"/>
        <v>58</v>
      </c>
      <c r="BJ18" s="24">
        <f t="shared" si="3"/>
        <v>58</v>
      </c>
    </row>
    <row r="19" spans="1:62" ht="15.75" customHeight="1" thickBot="1" x14ac:dyDescent="0.25">
      <c r="A19" s="172"/>
      <c r="B19" s="189" t="s">
        <v>165</v>
      </c>
      <c r="C19" s="190" t="s">
        <v>35</v>
      </c>
      <c r="D19" s="53" t="s">
        <v>28</v>
      </c>
      <c r="E19" s="75">
        <v>2</v>
      </c>
      <c r="F19" s="75">
        <v>4</v>
      </c>
      <c r="G19" s="75">
        <v>4</v>
      </c>
      <c r="H19" s="75">
        <v>4</v>
      </c>
      <c r="I19" s="75">
        <v>4</v>
      </c>
      <c r="J19" s="75">
        <v>4</v>
      </c>
      <c r="K19" s="75">
        <v>4</v>
      </c>
      <c r="L19" s="75">
        <v>4</v>
      </c>
      <c r="M19" s="75">
        <v>4</v>
      </c>
      <c r="N19" s="75">
        <v>4</v>
      </c>
      <c r="O19" s="75">
        <v>2</v>
      </c>
      <c r="P19" s="75">
        <v>2</v>
      </c>
      <c r="Q19" s="75">
        <v>2</v>
      </c>
      <c r="R19" s="75">
        <v>2</v>
      </c>
      <c r="S19" s="75">
        <v>2</v>
      </c>
      <c r="T19" s="75">
        <v>3</v>
      </c>
      <c r="U19" s="75"/>
      <c r="V19" s="166"/>
      <c r="W19" s="2">
        <f t="shared" si="0"/>
        <v>51</v>
      </c>
      <c r="X19" s="165"/>
      <c r="Y19" s="88">
        <v>2</v>
      </c>
      <c r="Z19" s="73">
        <v>2</v>
      </c>
      <c r="AA19" s="73">
        <v>2</v>
      </c>
      <c r="AB19" s="73">
        <v>2</v>
      </c>
      <c r="AC19" s="73">
        <v>2</v>
      </c>
      <c r="AD19" s="73">
        <v>2</v>
      </c>
      <c r="AE19" s="73">
        <v>2</v>
      </c>
      <c r="AF19" s="73">
        <v>2</v>
      </c>
      <c r="AG19" s="73">
        <v>4</v>
      </c>
      <c r="AH19" s="73">
        <v>4</v>
      </c>
      <c r="AI19" s="73">
        <v>4</v>
      </c>
      <c r="AJ19" s="73">
        <v>4</v>
      </c>
      <c r="AK19" s="73">
        <v>4</v>
      </c>
      <c r="AL19" s="73">
        <v>4</v>
      </c>
      <c r="AM19" s="73">
        <v>4</v>
      </c>
      <c r="AN19" s="73">
        <v>4</v>
      </c>
      <c r="AO19" s="73">
        <v>4</v>
      </c>
      <c r="AP19" s="73">
        <v>4</v>
      </c>
      <c r="AQ19" s="73">
        <v>2</v>
      </c>
      <c r="AR19" s="73">
        <v>2</v>
      </c>
      <c r="AS19" s="73">
        <v>2</v>
      </c>
      <c r="AT19" s="167"/>
      <c r="AU19" s="73">
        <v>4</v>
      </c>
      <c r="AV19" s="165"/>
      <c r="AW19" s="165"/>
      <c r="AX19" s="165"/>
      <c r="AY19" s="165"/>
      <c r="AZ19" s="2">
        <f t="shared" si="1"/>
        <v>66</v>
      </c>
      <c r="BA19" s="52"/>
      <c r="BB19" s="28"/>
      <c r="BC19" s="28"/>
      <c r="BD19" s="28"/>
      <c r="BE19" s="28"/>
      <c r="BF19" s="28"/>
      <c r="BG19" s="28"/>
      <c r="BH19" s="28"/>
      <c r="BI19" s="23">
        <f t="shared" si="2"/>
        <v>117</v>
      </c>
      <c r="BJ19" s="24">
        <f t="shared" si="3"/>
        <v>117</v>
      </c>
    </row>
    <row r="20" spans="1:62" ht="15.75" thickBot="1" x14ac:dyDescent="0.25">
      <c r="A20" s="172"/>
      <c r="B20" s="189"/>
      <c r="C20" s="190"/>
      <c r="D20" s="53" t="s">
        <v>29</v>
      </c>
      <c r="E20" s="75">
        <v>1</v>
      </c>
      <c r="F20" s="75">
        <v>2</v>
      </c>
      <c r="G20" s="75">
        <v>2</v>
      </c>
      <c r="H20" s="75">
        <v>2</v>
      </c>
      <c r="I20" s="75">
        <v>2</v>
      </c>
      <c r="J20" s="75">
        <v>2</v>
      </c>
      <c r="K20" s="75">
        <v>2</v>
      </c>
      <c r="L20" s="75">
        <v>2</v>
      </c>
      <c r="M20" s="75">
        <v>2</v>
      </c>
      <c r="N20" s="75">
        <v>2</v>
      </c>
      <c r="O20" s="75">
        <v>1</v>
      </c>
      <c r="P20" s="75">
        <v>1</v>
      </c>
      <c r="Q20" s="75">
        <v>1</v>
      </c>
      <c r="R20" s="75">
        <v>1</v>
      </c>
      <c r="S20" s="75">
        <v>1</v>
      </c>
      <c r="T20" s="75">
        <v>1</v>
      </c>
      <c r="U20" s="75"/>
      <c r="V20" s="166"/>
      <c r="W20" s="2">
        <f t="shared" si="0"/>
        <v>25</v>
      </c>
      <c r="X20" s="165"/>
      <c r="Y20" s="88">
        <v>1</v>
      </c>
      <c r="Z20" s="73">
        <v>1</v>
      </c>
      <c r="AA20" s="73">
        <v>1</v>
      </c>
      <c r="AB20" s="73">
        <v>1</v>
      </c>
      <c r="AC20" s="73">
        <v>1</v>
      </c>
      <c r="AD20" s="73">
        <v>1</v>
      </c>
      <c r="AE20" s="73">
        <v>1</v>
      </c>
      <c r="AF20" s="73">
        <v>1</v>
      </c>
      <c r="AG20" s="73">
        <v>2</v>
      </c>
      <c r="AH20" s="73">
        <v>2</v>
      </c>
      <c r="AI20" s="73">
        <v>2</v>
      </c>
      <c r="AJ20" s="73">
        <v>3</v>
      </c>
      <c r="AK20" s="73">
        <v>2</v>
      </c>
      <c r="AL20" s="73">
        <v>2</v>
      </c>
      <c r="AM20" s="73">
        <v>2</v>
      </c>
      <c r="AN20" s="73">
        <v>2</v>
      </c>
      <c r="AO20" s="73">
        <v>2</v>
      </c>
      <c r="AP20" s="73">
        <v>2</v>
      </c>
      <c r="AQ20" s="73">
        <v>1</v>
      </c>
      <c r="AR20" s="73">
        <v>1</v>
      </c>
      <c r="AS20" s="73">
        <v>1</v>
      </c>
      <c r="AT20" s="167"/>
      <c r="AU20" s="73">
        <v>2</v>
      </c>
      <c r="AV20" s="165"/>
      <c r="AW20" s="165"/>
      <c r="AX20" s="165"/>
      <c r="AY20" s="165"/>
      <c r="AZ20" s="2">
        <f t="shared" si="1"/>
        <v>34</v>
      </c>
      <c r="BA20" s="52"/>
      <c r="BB20" s="28"/>
      <c r="BC20" s="28"/>
      <c r="BD20" s="28"/>
      <c r="BE20" s="28"/>
      <c r="BF20" s="28"/>
      <c r="BG20" s="28"/>
      <c r="BH20" s="28"/>
      <c r="BI20" s="23">
        <f t="shared" si="2"/>
        <v>59</v>
      </c>
      <c r="BJ20" s="24">
        <f t="shared" si="3"/>
        <v>59</v>
      </c>
    </row>
    <row r="21" spans="1:62" ht="13.5" hidden="1" customHeight="1" thickBot="1" x14ac:dyDescent="0.25">
      <c r="A21" s="172"/>
      <c r="B21" s="189" t="s">
        <v>166</v>
      </c>
      <c r="C21" s="190"/>
      <c r="D21" s="53" t="s">
        <v>28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166"/>
      <c r="W21" s="2">
        <f t="shared" si="0"/>
        <v>0</v>
      </c>
      <c r="X21" s="165"/>
      <c r="Y21" s="88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167"/>
      <c r="AU21" s="73"/>
      <c r="AV21" s="165"/>
      <c r="AW21" s="165"/>
      <c r="AX21" s="165"/>
      <c r="AY21" s="165"/>
      <c r="AZ21" s="2">
        <f t="shared" si="1"/>
        <v>0</v>
      </c>
      <c r="BA21" s="52"/>
      <c r="BB21" s="28"/>
      <c r="BC21" s="28"/>
      <c r="BD21" s="28"/>
      <c r="BE21" s="28"/>
      <c r="BF21" s="28"/>
      <c r="BG21" s="28"/>
      <c r="BH21" s="28"/>
      <c r="BI21" s="23">
        <f t="shared" si="2"/>
        <v>0</v>
      </c>
      <c r="BJ21" s="24">
        <f t="shared" si="3"/>
        <v>0</v>
      </c>
    </row>
    <row r="22" spans="1:62" ht="13.5" hidden="1" customHeight="1" thickBot="1" x14ac:dyDescent="0.25">
      <c r="A22" s="172"/>
      <c r="B22" s="189"/>
      <c r="C22" s="190"/>
      <c r="D22" s="53" t="s">
        <v>29</v>
      </c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166"/>
      <c r="W22" s="2">
        <f t="shared" si="0"/>
        <v>0</v>
      </c>
      <c r="X22" s="165"/>
      <c r="Y22" s="88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167"/>
      <c r="AU22" s="73"/>
      <c r="AV22" s="165"/>
      <c r="AW22" s="165"/>
      <c r="AX22" s="165"/>
      <c r="AY22" s="165"/>
      <c r="AZ22" s="2">
        <f t="shared" si="1"/>
        <v>0</v>
      </c>
      <c r="BA22" s="52"/>
      <c r="BB22" s="28"/>
      <c r="BC22" s="28"/>
      <c r="BD22" s="28"/>
      <c r="BE22" s="28"/>
      <c r="BF22" s="28"/>
      <c r="BG22" s="28"/>
      <c r="BH22" s="28"/>
      <c r="BI22" s="23">
        <f t="shared" si="2"/>
        <v>0</v>
      </c>
      <c r="BJ22" s="24">
        <f t="shared" si="3"/>
        <v>0</v>
      </c>
    </row>
    <row r="23" spans="1:62" ht="15.75" customHeight="1" thickBot="1" x14ac:dyDescent="0.25">
      <c r="A23" s="172"/>
      <c r="B23" s="189" t="s">
        <v>166</v>
      </c>
      <c r="C23" s="190" t="s">
        <v>179</v>
      </c>
      <c r="D23" s="53" t="s">
        <v>28</v>
      </c>
      <c r="E23" s="75">
        <v>2</v>
      </c>
      <c r="F23" s="75">
        <v>4</v>
      </c>
      <c r="G23" s="75">
        <v>4</v>
      </c>
      <c r="H23" s="75">
        <v>2</v>
      </c>
      <c r="I23" s="75">
        <v>2</v>
      </c>
      <c r="J23" s="75">
        <v>2</v>
      </c>
      <c r="K23" s="75">
        <v>2</v>
      </c>
      <c r="L23" s="75">
        <v>2</v>
      </c>
      <c r="M23" s="75">
        <v>2</v>
      </c>
      <c r="N23" s="75">
        <v>2</v>
      </c>
      <c r="O23" s="75">
        <v>2</v>
      </c>
      <c r="P23" s="75">
        <v>2</v>
      </c>
      <c r="Q23" s="75">
        <v>2</v>
      </c>
      <c r="R23" s="75">
        <v>2</v>
      </c>
      <c r="S23" s="75">
        <v>2</v>
      </c>
      <c r="T23" s="75">
        <v>2</v>
      </c>
      <c r="U23" s="75"/>
      <c r="V23" s="166"/>
      <c r="W23" s="2">
        <f t="shared" ref="W23:W24" si="5">SUM(E23:V23)</f>
        <v>36</v>
      </c>
      <c r="X23" s="165"/>
      <c r="Y23" s="88">
        <v>2</v>
      </c>
      <c r="Z23" s="73">
        <v>2</v>
      </c>
      <c r="AA23" s="73">
        <v>2</v>
      </c>
      <c r="AB23" s="73">
        <v>2</v>
      </c>
      <c r="AC23" s="73">
        <v>2</v>
      </c>
      <c r="AD23" s="73">
        <v>2</v>
      </c>
      <c r="AE23" s="73">
        <v>2</v>
      </c>
      <c r="AF23" s="73">
        <v>2</v>
      </c>
      <c r="AG23" s="73">
        <v>2</v>
      </c>
      <c r="AH23" s="73">
        <v>2</v>
      </c>
      <c r="AI23" s="73">
        <v>2</v>
      </c>
      <c r="AJ23" s="73">
        <v>2</v>
      </c>
      <c r="AK23" s="73">
        <v>2</v>
      </c>
      <c r="AL23" s="73">
        <v>2</v>
      </c>
      <c r="AM23" s="73">
        <v>2</v>
      </c>
      <c r="AN23" s="73">
        <v>2</v>
      </c>
      <c r="AO23" s="73">
        <v>2</v>
      </c>
      <c r="AP23" s="73"/>
      <c r="AQ23" s="73"/>
      <c r="AR23" s="73"/>
      <c r="AS23" s="73"/>
      <c r="AT23" s="167"/>
      <c r="AU23" s="73"/>
      <c r="AV23" s="165"/>
      <c r="AW23" s="165"/>
      <c r="AX23" s="165"/>
      <c r="AY23" s="165"/>
      <c r="AZ23" s="2">
        <f t="shared" si="1"/>
        <v>34</v>
      </c>
      <c r="BA23" s="52"/>
      <c r="BB23" s="28"/>
      <c r="BC23" s="28"/>
      <c r="BD23" s="28"/>
      <c r="BE23" s="28"/>
      <c r="BF23" s="28"/>
      <c r="BG23" s="28"/>
      <c r="BH23" s="28"/>
      <c r="BI23" s="23">
        <f t="shared" si="2"/>
        <v>70</v>
      </c>
      <c r="BJ23" s="24">
        <f t="shared" si="3"/>
        <v>70</v>
      </c>
    </row>
    <row r="24" spans="1:62" ht="13.5" customHeight="1" thickBot="1" x14ac:dyDescent="0.25">
      <c r="A24" s="172"/>
      <c r="B24" s="189"/>
      <c r="C24" s="190"/>
      <c r="D24" s="53" t="s">
        <v>29</v>
      </c>
      <c r="E24" s="75">
        <v>1</v>
      </c>
      <c r="F24" s="75">
        <v>2</v>
      </c>
      <c r="G24" s="75">
        <v>2</v>
      </c>
      <c r="H24" s="75">
        <v>1</v>
      </c>
      <c r="I24" s="75">
        <v>1</v>
      </c>
      <c r="J24" s="75">
        <v>1</v>
      </c>
      <c r="K24" s="75">
        <v>1</v>
      </c>
      <c r="L24" s="75">
        <v>1</v>
      </c>
      <c r="M24" s="75">
        <v>1</v>
      </c>
      <c r="N24" s="75">
        <v>1</v>
      </c>
      <c r="O24" s="75">
        <v>1</v>
      </c>
      <c r="P24" s="75">
        <v>1</v>
      </c>
      <c r="Q24" s="75">
        <v>1</v>
      </c>
      <c r="R24" s="75">
        <v>1</v>
      </c>
      <c r="S24" s="75">
        <v>1</v>
      </c>
      <c r="T24" s="75">
        <v>1</v>
      </c>
      <c r="U24" s="75"/>
      <c r="V24" s="166"/>
      <c r="W24" s="2">
        <f t="shared" si="5"/>
        <v>18</v>
      </c>
      <c r="X24" s="165"/>
      <c r="Y24" s="88">
        <v>1</v>
      </c>
      <c r="Z24" s="73">
        <v>1</v>
      </c>
      <c r="AA24" s="73">
        <v>1</v>
      </c>
      <c r="AB24" s="73">
        <v>1</v>
      </c>
      <c r="AC24" s="73">
        <v>1</v>
      </c>
      <c r="AD24" s="73">
        <v>1</v>
      </c>
      <c r="AE24" s="73">
        <v>1</v>
      </c>
      <c r="AF24" s="73">
        <v>1</v>
      </c>
      <c r="AG24" s="73">
        <v>1</v>
      </c>
      <c r="AH24" s="73">
        <v>1</v>
      </c>
      <c r="AI24" s="73">
        <v>1</v>
      </c>
      <c r="AJ24" s="73">
        <v>1</v>
      </c>
      <c r="AK24" s="73">
        <v>1</v>
      </c>
      <c r="AL24" s="73">
        <v>1</v>
      </c>
      <c r="AM24" s="73">
        <v>1</v>
      </c>
      <c r="AN24" s="73">
        <v>1</v>
      </c>
      <c r="AO24" s="73">
        <v>1</v>
      </c>
      <c r="AP24" s="73"/>
      <c r="AQ24" s="73"/>
      <c r="AR24" s="73"/>
      <c r="AS24" s="73"/>
      <c r="AT24" s="167"/>
      <c r="AU24" s="73"/>
      <c r="AV24" s="165"/>
      <c r="AW24" s="165"/>
      <c r="AX24" s="165"/>
      <c r="AY24" s="165"/>
      <c r="AZ24" s="2">
        <f t="shared" si="1"/>
        <v>17</v>
      </c>
      <c r="BA24" s="52"/>
      <c r="BB24" s="28"/>
      <c r="BC24" s="28"/>
      <c r="BD24" s="28"/>
      <c r="BE24" s="28"/>
      <c r="BF24" s="28"/>
      <c r="BG24" s="28"/>
      <c r="BH24" s="28"/>
      <c r="BI24" s="23">
        <f t="shared" si="2"/>
        <v>35</v>
      </c>
      <c r="BJ24" s="24">
        <f t="shared" si="3"/>
        <v>35</v>
      </c>
    </row>
    <row r="25" spans="1:62" ht="13.5" hidden="1" customHeight="1" thickBot="1" x14ac:dyDescent="0.25">
      <c r="A25" s="172"/>
      <c r="B25" s="189"/>
      <c r="C25" s="190"/>
      <c r="D25" s="53" t="s">
        <v>28</v>
      </c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166"/>
      <c r="W25" s="2">
        <f t="shared" si="0"/>
        <v>0</v>
      </c>
      <c r="X25" s="165"/>
      <c r="Y25" s="88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167"/>
      <c r="AU25" s="73"/>
      <c r="AV25" s="165"/>
      <c r="AW25" s="165"/>
      <c r="AX25" s="165"/>
      <c r="AY25" s="165"/>
      <c r="AZ25" s="2">
        <f t="shared" si="1"/>
        <v>0</v>
      </c>
      <c r="BA25" s="52"/>
      <c r="BB25" s="28"/>
      <c r="BC25" s="28"/>
      <c r="BD25" s="28"/>
      <c r="BE25" s="28"/>
      <c r="BF25" s="28"/>
      <c r="BG25" s="28"/>
      <c r="BH25" s="28"/>
      <c r="BI25" s="23">
        <f t="shared" si="2"/>
        <v>0</v>
      </c>
      <c r="BJ25" s="24">
        <f t="shared" si="3"/>
        <v>0</v>
      </c>
    </row>
    <row r="26" spans="1:62" ht="13.5" hidden="1" customHeight="1" thickBot="1" x14ac:dyDescent="0.25">
      <c r="A26" s="172"/>
      <c r="B26" s="189"/>
      <c r="C26" s="190"/>
      <c r="D26" s="53" t="s">
        <v>29</v>
      </c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166"/>
      <c r="W26" s="2">
        <f t="shared" si="0"/>
        <v>0</v>
      </c>
      <c r="X26" s="165"/>
      <c r="Y26" s="88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167"/>
      <c r="AU26" s="73"/>
      <c r="AV26" s="165"/>
      <c r="AW26" s="165"/>
      <c r="AX26" s="165"/>
      <c r="AY26" s="165"/>
      <c r="AZ26" s="2">
        <f t="shared" si="1"/>
        <v>0</v>
      </c>
      <c r="BA26" s="52"/>
      <c r="BB26" s="28"/>
      <c r="BC26" s="28"/>
      <c r="BD26" s="28"/>
      <c r="BE26" s="28"/>
      <c r="BF26" s="28"/>
      <c r="BG26" s="28"/>
      <c r="BH26" s="28"/>
      <c r="BI26" s="23">
        <f t="shared" si="2"/>
        <v>0</v>
      </c>
      <c r="BJ26" s="24">
        <f t="shared" si="3"/>
        <v>0</v>
      </c>
    </row>
    <row r="27" spans="1:62" ht="13.5" hidden="1" customHeight="1" thickBot="1" x14ac:dyDescent="0.25">
      <c r="A27" s="172"/>
      <c r="B27" s="189"/>
      <c r="C27" s="190"/>
      <c r="D27" s="53" t="s">
        <v>28</v>
      </c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166"/>
      <c r="W27" s="2">
        <f t="shared" si="0"/>
        <v>0</v>
      </c>
      <c r="X27" s="165"/>
      <c r="Y27" s="88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167"/>
      <c r="AU27" s="73"/>
      <c r="AV27" s="165"/>
      <c r="AW27" s="165"/>
      <c r="AX27" s="165"/>
      <c r="AY27" s="165"/>
      <c r="AZ27" s="2">
        <f t="shared" si="1"/>
        <v>0</v>
      </c>
      <c r="BA27" s="52"/>
      <c r="BB27" s="28"/>
      <c r="BC27" s="28"/>
      <c r="BD27" s="28"/>
      <c r="BE27" s="28"/>
      <c r="BF27" s="28"/>
      <c r="BG27" s="28"/>
      <c r="BH27" s="28"/>
      <c r="BI27" s="23">
        <f t="shared" si="2"/>
        <v>0</v>
      </c>
      <c r="BJ27" s="24">
        <f t="shared" si="3"/>
        <v>0</v>
      </c>
    </row>
    <row r="28" spans="1:62" ht="13.5" hidden="1" customHeight="1" thickBot="1" x14ac:dyDescent="0.25">
      <c r="A28" s="172"/>
      <c r="B28" s="189"/>
      <c r="C28" s="190"/>
      <c r="D28" s="53" t="s">
        <v>29</v>
      </c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166"/>
      <c r="W28" s="2">
        <f t="shared" si="0"/>
        <v>0</v>
      </c>
      <c r="X28" s="165"/>
      <c r="Y28" s="88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167"/>
      <c r="AU28" s="73"/>
      <c r="AV28" s="165"/>
      <c r="AW28" s="165"/>
      <c r="AX28" s="165"/>
      <c r="AY28" s="165"/>
      <c r="AZ28" s="2">
        <f t="shared" si="1"/>
        <v>0</v>
      </c>
      <c r="BA28" s="52"/>
      <c r="BB28" s="28"/>
      <c r="BC28" s="28"/>
      <c r="BD28" s="28"/>
      <c r="BE28" s="28"/>
      <c r="BF28" s="28"/>
      <c r="BG28" s="28"/>
      <c r="BH28" s="28"/>
      <c r="BI28" s="23">
        <f t="shared" si="2"/>
        <v>0</v>
      </c>
      <c r="BJ28" s="24">
        <f t="shared" si="3"/>
        <v>0</v>
      </c>
    </row>
    <row r="29" spans="1:62" ht="13.5" hidden="1" customHeight="1" thickBot="1" x14ac:dyDescent="0.25">
      <c r="A29" s="172"/>
      <c r="B29" s="72"/>
      <c r="C29" s="74"/>
      <c r="D29" s="5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166"/>
      <c r="W29" s="2">
        <f t="shared" si="0"/>
        <v>0</v>
      </c>
      <c r="X29" s="165"/>
      <c r="Y29" s="88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167"/>
      <c r="AU29" s="73"/>
      <c r="AV29" s="165"/>
      <c r="AW29" s="165"/>
      <c r="AX29" s="165"/>
      <c r="AY29" s="165"/>
      <c r="AZ29" s="2">
        <f t="shared" si="1"/>
        <v>0</v>
      </c>
      <c r="BA29" s="52"/>
      <c r="BB29" s="52"/>
      <c r="BC29" s="52"/>
      <c r="BD29" s="52"/>
      <c r="BE29" s="52"/>
      <c r="BF29" s="52"/>
      <c r="BG29" s="52"/>
      <c r="BH29" s="52"/>
      <c r="BI29" s="23">
        <f t="shared" si="2"/>
        <v>0</v>
      </c>
      <c r="BJ29" s="24">
        <f t="shared" si="3"/>
        <v>0</v>
      </c>
    </row>
    <row r="30" spans="1:62" ht="13.5" hidden="1" customHeight="1" thickBot="1" x14ac:dyDescent="0.25">
      <c r="A30" s="172"/>
      <c r="B30" s="72"/>
      <c r="C30" s="74"/>
      <c r="D30" s="5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166"/>
      <c r="W30" s="2">
        <f t="shared" si="0"/>
        <v>0</v>
      </c>
      <c r="X30" s="165"/>
      <c r="Y30" s="88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167"/>
      <c r="AU30" s="73"/>
      <c r="AV30" s="165"/>
      <c r="AW30" s="165"/>
      <c r="AX30" s="165"/>
      <c r="AY30" s="165"/>
      <c r="AZ30" s="2">
        <f t="shared" si="1"/>
        <v>0</v>
      </c>
      <c r="BA30" s="52"/>
      <c r="BB30" s="52"/>
      <c r="BC30" s="52"/>
      <c r="BD30" s="52"/>
      <c r="BE30" s="52"/>
      <c r="BF30" s="52"/>
      <c r="BG30" s="52"/>
      <c r="BH30" s="52"/>
      <c r="BI30" s="23">
        <f t="shared" si="2"/>
        <v>0</v>
      </c>
      <c r="BJ30" s="24">
        <f t="shared" si="3"/>
        <v>0</v>
      </c>
    </row>
    <row r="31" spans="1:62" ht="13.5" hidden="1" customHeight="1" thickBot="1" x14ac:dyDescent="0.25">
      <c r="A31" s="172"/>
      <c r="B31" s="72"/>
      <c r="C31" s="74"/>
      <c r="D31" s="5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166"/>
      <c r="W31" s="2">
        <f t="shared" si="0"/>
        <v>0</v>
      </c>
      <c r="X31" s="165"/>
      <c r="Y31" s="88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167"/>
      <c r="AU31" s="73"/>
      <c r="AV31" s="165"/>
      <c r="AW31" s="165"/>
      <c r="AX31" s="165"/>
      <c r="AY31" s="165"/>
      <c r="AZ31" s="2">
        <f t="shared" si="1"/>
        <v>0</v>
      </c>
      <c r="BA31" s="52"/>
      <c r="BB31" s="52"/>
      <c r="BC31" s="52"/>
      <c r="BD31" s="52"/>
      <c r="BE31" s="52"/>
      <c r="BF31" s="52"/>
      <c r="BG31" s="52"/>
      <c r="BH31" s="52"/>
      <c r="BI31" s="23">
        <f t="shared" si="2"/>
        <v>0</v>
      </c>
      <c r="BJ31" s="24">
        <f t="shared" si="3"/>
        <v>0</v>
      </c>
    </row>
    <row r="32" spans="1:62" ht="13.5" hidden="1" customHeight="1" thickBot="1" x14ac:dyDescent="0.25">
      <c r="A32" s="172"/>
      <c r="B32" s="72"/>
      <c r="C32" s="74"/>
      <c r="D32" s="5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166"/>
      <c r="W32" s="2">
        <f t="shared" si="0"/>
        <v>0</v>
      </c>
      <c r="X32" s="165"/>
      <c r="Y32" s="88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167"/>
      <c r="AU32" s="73"/>
      <c r="AV32" s="165"/>
      <c r="AW32" s="165"/>
      <c r="AX32" s="165"/>
      <c r="AY32" s="165"/>
      <c r="AZ32" s="2">
        <f t="shared" si="1"/>
        <v>0</v>
      </c>
      <c r="BA32" s="52"/>
      <c r="BB32" s="52"/>
      <c r="BC32" s="52"/>
      <c r="BD32" s="52"/>
      <c r="BE32" s="52"/>
      <c r="BF32" s="52"/>
      <c r="BG32" s="52"/>
      <c r="BH32" s="52"/>
      <c r="BI32" s="23">
        <f t="shared" si="2"/>
        <v>0</v>
      </c>
      <c r="BJ32" s="24">
        <f t="shared" si="3"/>
        <v>0</v>
      </c>
    </row>
    <row r="33" spans="1:62" ht="13.5" hidden="1" customHeight="1" thickBot="1" x14ac:dyDescent="0.25">
      <c r="A33" s="172"/>
      <c r="B33" s="72"/>
      <c r="C33" s="74"/>
      <c r="D33" s="5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166"/>
      <c r="W33" s="2">
        <f t="shared" si="0"/>
        <v>0</v>
      </c>
      <c r="X33" s="165"/>
      <c r="Y33" s="88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167"/>
      <c r="AU33" s="73"/>
      <c r="AV33" s="165"/>
      <c r="AW33" s="165"/>
      <c r="AX33" s="165"/>
      <c r="AY33" s="165"/>
      <c r="AZ33" s="2">
        <f t="shared" si="1"/>
        <v>0</v>
      </c>
      <c r="BA33" s="52"/>
      <c r="BB33" s="52"/>
      <c r="BC33" s="52"/>
      <c r="BD33" s="52"/>
      <c r="BE33" s="52"/>
      <c r="BF33" s="52"/>
      <c r="BG33" s="52"/>
      <c r="BH33" s="52"/>
      <c r="BI33" s="23">
        <f t="shared" si="2"/>
        <v>0</v>
      </c>
      <c r="BJ33" s="24">
        <f t="shared" si="3"/>
        <v>0</v>
      </c>
    </row>
    <row r="34" spans="1:62" ht="13.5" hidden="1" customHeight="1" thickBot="1" x14ac:dyDescent="0.25">
      <c r="A34" s="172"/>
      <c r="B34" s="72"/>
      <c r="C34" s="74"/>
      <c r="D34" s="5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166"/>
      <c r="W34" s="2">
        <f t="shared" si="0"/>
        <v>0</v>
      </c>
      <c r="X34" s="165"/>
      <c r="Y34" s="88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167"/>
      <c r="AU34" s="73"/>
      <c r="AV34" s="165"/>
      <c r="AW34" s="165"/>
      <c r="AX34" s="165"/>
      <c r="AY34" s="165"/>
      <c r="AZ34" s="2">
        <f t="shared" si="1"/>
        <v>0</v>
      </c>
      <c r="BA34" s="52"/>
      <c r="BB34" s="52"/>
      <c r="BC34" s="52"/>
      <c r="BD34" s="52"/>
      <c r="BE34" s="52"/>
      <c r="BF34" s="52"/>
      <c r="BG34" s="52"/>
      <c r="BH34" s="52"/>
      <c r="BI34" s="23">
        <f t="shared" si="2"/>
        <v>0</v>
      </c>
      <c r="BJ34" s="24">
        <f t="shared" si="3"/>
        <v>0</v>
      </c>
    </row>
    <row r="35" spans="1:62" ht="15.75" thickBot="1" x14ac:dyDescent="0.25">
      <c r="A35" s="172"/>
      <c r="B35" s="189" t="s">
        <v>168</v>
      </c>
      <c r="C35" s="190" t="s">
        <v>79</v>
      </c>
      <c r="D35" s="61" t="s">
        <v>28</v>
      </c>
      <c r="E35" s="75">
        <v>4</v>
      </c>
      <c r="F35" s="75">
        <v>2</v>
      </c>
      <c r="G35" s="75">
        <v>2</v>
      </c>
      <c r="H35" s="75">
        <v>4</v>
      </c>
      <c r="I35" s="75">
        <v>2</v>
      </c>
      <c r="J35" s="75">
        <v>2</v>
      </c>
      <c r="K35" s="75">
        <v>2</v>
      </c>
      <c r="L35" s="75">
        <v>2</v>
      </c>
      <c r="M35" s="75">
        <v>2</v>
      </c>
      <c r="N35" s="75">
        <v>2</v>
      </c>
      <c r="O35" s="75">
        <v>2</v>
      </c>
      <c r="P35" s="75">
        <v>4</v>
      </c>
      <c r="Q35" s="75">
        <v>4</v>
      </c>
      <c r="R35" s="75">
        <v>4</v>
      </c>
      <c r="S35" s="75">
        <v>4</v>
      </c>
      <c r="T35" s="75">
        <v>2</v>
      </c>
      <c r="U35" s="75"/>
      <c r="V35" s="166"/>
      <c r="W35" s="2">
        <f t="shared" si="0"/>
        <v>44</v>
      </c>
      <c r="X35" s="165"/>
      <c r="Y35" s="88">
        <v>4</v>
      </c>
      <c r="Z35" s="73">
        <v>2</v>
      </c>
      <c r="AA35" s="73">
        <v>2</v>
      </c>
      <c r="AB35" s="73">
        <v>2</v>
      </c>
      <c r="AC35" s="73">
        <v>2</v>
      </c>
      <c r="AD35" s="73">
        <v>2</v>
      </c>
      <c r="AE35" s="73">
        <v>2</v>
      </c>
      <c r="AF35" s="73">
        <v>2</v>
      </c>
      <c r="AG35" s="73">
        <v>2</v>
      </c>
      <c r="AH35" s="73">
        <v>2</v>
      </c>
      <c r="AI35" s="73">
        <v>2</v>
      </c>
      <c r="AJ35" s="73">
        <v>2</v>
      </c>
      <c r="AK35" s="73">
        <v>2</v>
      </c>
      <c r="AL35" s="73">
        <v>2</v>
      </c>
      <c r="AM35" s="73">
        <v>2</v>
      </c>
      <c r="AN35" s="73">
        <v>2</v>
      </c>
      <c r="AO35" s="73">
        <v>2</v>
      </c>
      <c r="AP35" s="73">
        <v>4</v>
      </c>
      <c r="AQ35" s="73">
        <v>4</v>
      </c>
      <c r="AR35" s="73">
        <v>4</v>
      </c>
      <c r="AS35" s="73">
        <v>4</v>
      </c>
      <c r="AT35" s="167"/>
      <c r="AU35" s="73">
        <v>4</v>
      </c>
      <c r="AV35" s="165"/>
      <c r="AW35" s="165"/>
      <c r="AX35" s="165"/>
      <c r="AY35" s="165"/>
      <c r="AZ35" s="2">
        <f t="shared" si="1"/>
        <v>56</v>
      </c>
      <c r="BA35" s="52"/>
      <c r="BB35" s="28"/>
      <c r="BC35" s="28"/>
      <c r="BD35" s="28"/>
      <c r="BE35" s="28"/>
      <c r="BF35" s="28"/>
      <c r="BG35" s="28"/>
      <c r="BH35" s="28"/>
      <c r="BI35" s="23">
        <f t="shared" si="2"/>
        <v>100</v>
      </c>
      <c r="BJ35" s="24">
        <f t="shared" si="3"/>
        <v>100</v>
      </c>
    </row>
    <row r="36" spans="1:62" ht="15.75" thickBot="1" x14ac:dyDescent="0.25">
      <c r="A36" s="172"/>
      <c r="B36" s="189"/>
      <c r="C36" s="190"/>
      <c r="D36" s="63" t="s">
        <v>29</v>
      </c>
      <c r="E36" s="75">
        <v>2</v>
      </c>
      <c r="F36" s="75">
        <v>1</v>
      </c>
      <c r="G36" s="75">
        <v>1</v>
      </c>
      <c r="H36" s="75">
        <v>2</v>
      </c>
      <c r="I36" s="75">
        <v>1</v>
      </c>
      <c r="J36" s="75">
        <v>1</v>
      </c>
      <c r="K36" s="75">
        <v>1</v>
      </c>
      <c r="L36" s="75">
        <v>1</v>
      </c>
      <c r="M36" s="75">
        <v>1</v>
      </c>
      <c r="N36" s="75">
        <v>1</v>
      </c>
      <c r="O36" s="75">
        <v>1</v>
      </c>
      <c r="P36" s="75">
        <v>2</v>
      </c>
      <c r="Q36" s="75">
        <v>2</v>
      </c>
      <c r="R36" s="75">
        <v>2</v>
      </c>
      <c r="S36" s="75">
        <v>2</v>
      </c>
      <c r="T36" s="75">
        <v>1</v>
      </c>
      <c r="U36" s="75"/>
      <c r="V36" s="166"/>
      <c r="W36" s="2">
        <f t="shared" si="0"/>
        <v>22</v>
      </c>
      <c r="X36" s="165"/>
      <c r="Y36" s="88">
        <v>2</v>
      </c>
      <c r="Z36" s="73">
        <v>1</v>
      </c>
      <c r="AA36" s="73">
        <v>1</v>
      </c>
      <c r="AB36" s="73">
        <v>1</v>
      </c>
      <c r="AC36" s="73">
        <v>1</v>
      </c>
      <c r="AD36" s="73">
        <v>1</v>
      </c>
      <c r="AE36" s="73">
        <v>1</v>
      </c>
      <c r="AF36" s="73">
        <v>1</v>
      </c>
      <c r="AG36" s="73">
        <v>1</v>
      </c>
      <c r="AH36" s="73">
        <v>1</v>
      </c>
      <c r="AI36" s="73">
        <v>1</v>
      </c>
      <c r="AJ36" s="73">
        <v>1</v>
      </c>
      <c r="AK36" s="73">
        <v>1</v>
      </c>
      <c r="AL36" s="73">
        <v>1</v>
      </c>
      <c r="AM36" s="73">
        <v>1</v>
      </c>
      <c r="AN36" s="73">
        <v>1</v>
      </c>
      <c r="AO36" s="73">
        <v>1</v>
      </c>
      <c r="AP36" s="73">
        <v>2</v>
      </c>
      <c r="AQ36" s="73">
        <v>2</v>
      </c>
      <c r="AR36" s="73">
        <v>2</v>
      </c>
      <c r="AS36" s="73">
        <v>2</v>
      </c>
      <c r="AT36" s="167"/>
      <c r="AU36" s="73">
        <v>2</v>
      </c>
      <c r="AV36" s="165"/>
      <c r="AW36" s="165"/>
      <c r="AX36" s="165"/>
      <c r="AY36" s="165"/>
      <c r="AZ36" s="2">
        <f t="shared" si="1"/>
        <v>28</v>
      </c>
      <c r="BA36" s="52"/>
      <c r="BB36" s="28"/>
      <c r="BC36" s="28"/>
      <c r="BD36" s="28"/>
      <c r="BE36" s="28"/>
      <c r="BF36" s="28"/>
      <c r="BG36" s="28"/>
      <c r="BH36" s="28"/>
      <c r="BI36" s="23">
        <f t="shared" si="2"/>
        <v>50</v>
      </c>
      <c r="BJ36" s="24">
        <f t="shared" si="3"/>
        <v>50</v>
      </c>
    </row>
    <row r="37" spans="1:62" ht="15.75" thickBot="1" x14ac:dyDescent="0.25">
      <c r="A37" s="172"/>
      <c r="B37" s="189" t="s">
        <v>169</v>
      </c>
      <c r="C37" s="190" t="s">
        <v>180</v>
      </c>
      <c r="D37" s="61" t="s">
        <v>28</v>
      </c>
      <c r="E37" s="75">
        <v>4</v>
      </c>
      <c r="F37" s="75">
        <v>2</v>
      </c>
      <c r="G37" s="75">
        <v>2</v>
      </c>
      <c r="H37" s="75">
        <v>2</v>
      </c>
      <c r="I37" s="75">
        <v>2</v>
      </c>
      <c r="J37" s="75">
        <v>2</v>
      </c>
      <c r="K37" s="75">
        <v>2</v>
      </c>
      <c r="L37" s="75">
        <v>2</v>
      </c>
      <c r="M37" s="75">
        <v>2</v>
      </c>
      <c r="N37" s="75">
        <v>2</v>
      </c>
      <c r="O37" s="75">
        <v>2</v>
      </c>
      <c r="P37" s="75">
        <v>2</v>
      </c>
      <c r="Q37" s="75">
        <v>2</v>
      </c>
      <c r="R37" s="75">
        <v>2</v>
      </c>
      <c r="S37" s="75">
        <v>2</v>
      </c>
      <c r="T37" s="75">
        <v>2</v>
      </c>
      <c r="U37" s="75"/>
      <c r="V37" s="166"/>
      <c r="W37" s="2">
        <f t="shared" si="0"/>
        <v>34</v>
      </c>
      <c r="X37" s="165"/>
      <c r="Y37" s="88">
        <v>2</v>
      </c>
      <c r="Z37" s="73">
        <v>2</v>
      </c>
      <c r="AA37" s="73">
        <v>2</v>
      </c>
      <c r="AB37" s="73">
        <v>2</v>
      </c>
      <c r="AC37" s="73">
        <v>2</v>
      </c>
      <c r="AD37" s="73">
        <v>2</v>
      </c>
      <c r="AE37" s="73">
        <v>2</v>
      </c>
      <c r="AF37" s="73">
        <v>2</v>
      </c>
      <c r="AG37" s="73">
        <v>2</v>
      </c>
      <c r="AH37" s="73">
        <v>2</v>
      </c>
      <c r="AI37" s="73">
        <v>2</v>
      </c>
      <c r="AJ37" s="73">
        <v>2</v>
      </c>
      <c r="AK37" s="73">
        <v>2</v>
      </c>
      <c r="AL37" s="73">
        <v>2</v>
      </c>
      <c r="AM37" s="73">
        <v>2</v>
      </c>
      <c r="AN37" s="73">
        <v>2</v>
      </c>
      <c r="AO37" s="73">
        <v>2</v>
      </c>
      <c r="AP37" s="73">
        <v>2</v>
      </c>
      <c r="AQ37" s="73">
        <v>2</v>
      </c>
      <c r="AR37" s="73"/>
      <c r="AS37" s="73"/>
      <c r="AT37" s="167"/>
      <c r="AU37" s="73"/>
      <c r="AV37" s="165"/>
      <c r="AW37" s="165"/>
      <c r="AX37" s="165"/>
      <c r="AY37" s="165"/>
      <c r="AZ37" s="2">
        <f t="shared" si="1"/>
        <v>38</v>
      </c>
      <c r="BA37" s="52"/>
      <c r="BB37" s="28"/>
      <c r="BC37" s="28"/>
      <c r="BD37" s="28"/>
      <c r="BE37" s="28"/>
      <c r="BF37" s="28"/>
      <c r="BG37" s="28"/>
      <c r="BH37" s="28"/>
      <c r="BI37" s="23">
        <f t="shared" si="2"/>
        <v>72</v>
      </c>
      <c r="BJ37" s="24">
        <f t="shared" si="3"/>
        <v>72</v>
      </c>
    </row>
    <row r="38" spans="1:62" ht="15.75" thickBot="1" x14ac:dyDescent="0.25">
      <c r="A38" s="172"/>
      <c r="B38" s="189"/>
      <c r="C38" s="190"/>
      <c r="D38" s="63" t="s">
        <v>29</v>
      </c>
      <c r="E38" s="75">
        <v>2</v>
      </c>
      <c r="F38" s="75">
        <v>1</v>
      </c>
      <c r="G38" s="75">
        <v>1</v>
      </c>
      <c r="H38" s="75">
        <v>1</v>
      </c>
      <c r="I38" s="75">
        <v>1</v>
      </c>
      <c r="J38" s="75">
        <v>1</v>
      </c>
      <c r="K38" s="75">
        <v>1</v>
      </c>
      <c r="L38" s="75">
        <v>1</v>
      </c>
      <c r="M38" s="75">
        <v>1</v>
      </c>
      <c r="N38" s="75">
        <v>1</v>
      </c>
      <c r="O38" s="75">
        <v>1</v>
      </c>
      <c r="P38" s="75">
        <v>1</v>
      </c>
      <c r="Q38" s="75">
        <v>1</v>
      </c>
      <c r="R38" s="75">
        <v>1</v>
      </c>
      <c r="S38" s="75">
        <v>1</v>
      </c>
      <c r="T38" s="75">
        <v>1</v>
      </c>
      <c r="U38" s="75"/>
      <c r="V38" s="166"/>
      <c r="W38" s="2">
        <f t="shared" si="0"/>
        <v>17</v>
      </c>
      <c r="X38" s="165"/>
      <c r="Y38" s="88">
        <v>1</v>
      </c>
      <c r="Z38" s="73">
        <v>1</v>
      </c>
      <c r="AA38" s="73">
        <v>1</v>
      </c>
      <c r="AB38" s="73">
        <v>1</v>
      </c>
      <c r="AC38" s="73">
        <v>1</v>
      </c>
      <c r="AD38" s="73">
        <v>1</v>
      </c>
      <c r="AE38" s="73">
        <v>1</v>
      </c>
      <c r="AF38" s="73">
        <v>1</v>
      </c>
      <c r="AG38" s="73">
        <v>1</v>
      </c>
      <c r="AH38" s="73">
        <v>1</v>
      </c>
      <c r="AI38" s="73">
        <v>1</v>
      </c>
      <c r="AJ38" s="73">
        <v>1</v>
      </c>
      <c r="AK38" s="73">
        <v>1</v>
      </c>
      <c r="AL38" s="73">
        <v>1</v>
      </c>
      <c r="AM38" s="73">
        <v>1</v>
      </c>
      <c r="AN38" s="73">
        <v>1</v>
      </c>
      <c r="AO38" s="73">
        <v>1</v>
      </c>
      <c r="AP38" s="73">
        <v>1</v>
      </c>
      <c r="AQ38" s="73">
        <v>1</v>
      </c>
      <c r="AR38" s="73"/>
      <c r="AS38" s="73"/>
      <c r="AT38" s="167"/>
      <c r="AU38" s="73"/>
      <c r="AV38" s="165"/>
      <c r="AW38" s="165"/>
      <c r="AX38" s="165"/>
      <c r="AY38" s="165"/>
      <c r="AZ38" s="2">
        <f t="shared" si="1"/>
        <v>19</v>
      </c>
      <c r="BA38" s="52"/>
      <c r="BB38" s="28"/>
      <c r="BC38" s="28"/>
      <c r="BD38" s="28"/>
      <c r="BE38" s="28"/>
      <c r="BF38" s="28"/>
      <c r="BG38" s="28"/>
      <c r="BH38" s="28"/>
      <c r="BI38" s="23">
        <f t="shared" si="2"/>
        <v>36</v>
      </c>
      <c r="BJ38" s="24">
        <f t="shared" si="3"/>
        <v>36</v>
      </c>
    </row>
    <row r="39" spans="1:62" ht="15.75" customHeight="1" thickBot="1" x14ac:dyDescent="0.25">
      <c r="A39" s="172"/>
      <c r="B39" s="189" t="s">
        <v>170</v>
      </c>
      <c r="C39" s="190" t="s">
        <v>181</v>
      </c>
      <c r="D39" s="61" t="s">
        <v>28</v>
      </c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166"/>
      <c r="W39" s="2">
        <f t="shared" si="0"/>
        <v>0</v>
      </c>
      <c r="X39" s="165"/>
      <c r="Y39" s="88">
        <v>2</v>
      </c>
      <c r="Z39" s="73">
        <v>2</v>
      </c>
      <c r="AA39" s="73">
        <v>2</v>
      </c>
      <c r="AB39" s="73">
        <v>2</v>
      </c>
      <c r="AC39" s="73">
        <v>2</v>
      </c>
      <c r="AD39" s="73">
        <v>2</v>
      </c>
      <c r="AE39" s="73">
        <v>2</v>
      </c>
      <c r="AF39" s="73">
        <v>2</v>
      </c>
      <c r="AG39" s="73">
        <v>2</v>
      </c>
      <c r="AH39" s="73">
        <v>2</v>
      </c>
      <c r="AI39" s="73">
        <v>3</v>
      </c>
      <c r="AJ39" s="73">
        <v>2</v>
      </c>
      <c r="AK39" s="73">
        <v>2</v>
      </c>
      <c r="AL39" s="73">
        <v>2</v>
      </c>
      <c r="AM39" s="73">
        <v>2</v>
      </c>
      <c r="AN39" s="73">
        <v>2</v>
      </c>
      <c r="AO39" s="73">
        <v>2</v>
      </c>
      <c r="AP39" s="73">
        <v>4</v>
      </c>
      <c r="AQ39" s="73">
        <v>4</v>
      </c>
      <c r="AR39" s="73">
        <v>4</v>
      </c>
      <c r="AS39" s="73">
        <v>4</v>
      </c>
      <c r="AT39" s="167"/>
      <c r="AU39" s="73">
        <v>4</v>
      </c>
      <c r="AV39" s="165"/>
      <c r="AW39" s="165"/>
      <c r="AX39" s="165"/>
      <c r="AY39" s="165"/>
      <c r="AZ39" s="2">
        <f t="shared" si="1"/>
        <v>55</v>
      </c>
      <c r="BA39" s="52"/>
      <c r="BB39" s="28"/>
      <c r="BC39" s="28"/>
      <c r="BD39" s="28"/>
      <c r="BE39" s="28"/>
      <c r="BF39" s="28"/>
      <c r="BG39" s="28"/>
      <c r="BH39" s="28"/>
      <c r="BI39" s="23">
        <f t="shared" si="2"/>
        <v>55</v>
      </c>
      <c r="BJ39" s="24">
        <f t="shared" si="3"/>
        <v>55</v>
      </c>
    </row>
    <row r="40" spans="1:62" ht="20.25" customHeight="1" thickBot="1" x14ac:dyDescent="0.25">
      <c r="A40" s="172"/>
      <c r="B40" s="189"/>
      <c r="C40" s="190"/>
      <c r="D40" s="53" t="s">
        <v>29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166"/>
      <c r="W40" s="2">
        <f t="shared" si="0"/>
        <v>0</v>
      </c>
      <c r="X40" s="165"/>
      <c r="Y40" s="88">
        <v>1</v>
      </c>
      <c r="Z40" s="73">
        <v>1</v>
      </c>
      <c r="AA40" s="73">
        <v>1</v>
      </c>
      <c r="AB40" s="73">
        <v>1</v>
      </c>
      <c r="AC40" s="73">
        <v>1</v>
      </c>
      <c r="AD40" s="73">
        <v>1</v>
      </c>
      <c r="AE40" s="73">
        <v>1</v>
      </c>
      <c r="AF40" s="73">
        <v>1</v>
      </c>
      <c r="AG40" s="73">
        <v>1</v>
      </c>
      <c r="AH40" s="73">
        <v>1</v>
      </c>
      <c r="AI40" s="73">
        <v>1</v>
      </c>
      <c r="AJ40" s="73">
        <v>1</v>
      </c>
      <c r="AK40" s="73">
        <v>1</v>
      </c>
      <c r="AL40" s="73">
        <v>1</v>
      </c>
      <c r="AM40" s="73">
        <v>1</v>
      </c>
      <c r="AN40" s="73">
        <v>1</v>
      </c>
      <c r="AO40" s="73">
        <v>1</v>
      </c>
      <c r="AP40" s="73">
        <v>2</v>
      </c>
      <c r="AQ40" s="73">
        <v>2</v>
      </c>
      <c r="AR40" s="73">
        <v>2</v>
      </c>
      <c r="AS40" s="73">
        <v>2</v>
      </c>
      <c r="AT40" s="167"/>
      <c r="AU40" s="73">
        <v>2</v>
      </c>
      <c r="AV40" s="165"/>
      <c r="AW40" s="165"/>
      <c r="AX40" s="165"/>
      <c r="AY40" s="165"/>
      <c r="AZ40" s="2">
        <f t="shared" si="1"/>
        <v>27</v>
      </c>
      <c r="BA40" s="52"/>
      <c r="BB40" s="28"/>
      <c r="BC40" s="28"/>
      <c r="BD40" s="28"/>
      <c r="BE40" s="28"/>
      <c r="BF40" s="28"/>
      <c r="BG40" s="28"/>
      <c r="BH40" s="32"/>
      <c r="BI40" s="23">
        <f t="shared" si="2"/>
        <v>27</v>
      </c>
      <c r="BJ40" s="24">
        <f t="shared" si="3"/>
        <v>27</v>
      </c>
    </row>
    <row r="41" spans="1:62" ht="15.75" hidden="1" customHeight="1" thickBot="1" x14ac:dyDescent="0.25">
      <c r="A41" s="172"/>
      <c r="B41" s="189" t="s">
        <v>102</v>
      </c>
      <c r="C41" s="190"/>
      <c r="D41" s="44" t="s">
        <v>28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166"/>
      <c r="W41" s="2">
        <f t="shared" si="0"/>
        <v>0</v>
      </c>
      <c r="X41" s="165"/>
      <c r="Y41" s="88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167"/>
      <c r="AU41" s="73"/>
      <c r="AV41" s="165"/>
      <c r="AW41" s="165"/>
      <c r="AX41" s="165"/>
      <c r="AY41" s="165"/>
      <c r="AZ41" s="2">
        <f t="shared" si="1"/>
        <v>0</v>
      </c>
      <c r="BA41" s="52"/>
      <c r="BB41" s="28"/>
      <c r="BC41" s="28"/>
      <c r="BD41" s="28"/>
      <c r="BE41" s="28"/>
      <c r="BF41" s="28"/>
      <c r="BG41" s="28"/>
      <c r="BH41" s="28"/>
      <c r="BI41" s="23">
        <f t="shared" si="2"/>
        <v>0</v>
      </c>
      <c r="BJ41" s="24">
        <f t="shared" si="3"/>
        <v>0</v>
      </c>
    </row>
    <row r="42" spans="1:62" ht="15.75" hidden="1" customHeight="1" thickBot="1" x14ac:dyDescent="0.25">
      <c r="A42" s="172"/>
      <c r="B42" s="189"/>
      <c r="C42" s="190"/>
      <c r="D42" s="53" t="s">
        <v>29</v>
      </c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166"/>
      <c r="W42" s="2">
        <f t="shared" si="0"/>
        <v>0</v>
      </c>
      <c r="X42" s="165"/>
      <c r="Y42" s="88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167"/>
      <c r="AU42" s="73"/>
      <c r="AV42" s="165"/>
      <c r="AW42" s="165"/>
      <c r="AX42" s="165"/>
      <c r="AY42" s="165"/>
      <c r="AZ42" s="2">
        <f t="shared" si="1"/>
        <v>0</v>
      </c>
      <c r="BA42" s="52"/>
      <c r="BB42" s="28"/>
      <c r="BC42" s="28"/>
      <c r="BD42" s="28"/>
      <c r="BE42" s="28"/>
      <c r="BF42" s="28"/>
      <c r="BG42" s="28"/>
      <c r="BH42" s="28"/>
      <c r="BI42" s="23">
        <f t="shared" si="2"/>
        <v>0</v>
      </c>
      <c r="BJ42" s="24">
        <f t="shared" si="3"/>
        <v>0</v>
      </c>
    </row>
    <row r="43" spans="1:62" ht="15.75" hidden="1" customHeight="1" thickBot="1" x14ac:dyDescent="0.25">
      <c r="A43" s="172"/>
      <c r="B43" s="189" t="s">
        <v>103</v>
      </c>
      <c r="C43" s="190"/>
      <c r="D43" s="53" t="s">
        <v>28</v>
      </c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166"/>
      <c r="W43" s="2">
        <f t="shared" si="0"/>
        <v>0</v>
      </c>
      <c r="X43" s="165"/>
      <c r="Y43" s="88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167"/>
      <c r="AU43" s="73"/>
      <c r="AV43" s="165"/>
      <c r="AW43" s="165"/>
      <c r="AX43" s="165"/>
      <c r="AY43" s="165"/>
      <c r="AZ43" s="2">
        <f t="shared" si="1"/>
        <v>0</v>
      </c>
      <c r="BA43" s="52"/>
      <c r="BB43" s="28"/>
      <c r="BC43" s="28"/>
      <c r="BD43" s="28"/>
      <c r="BE43" s="28"/>
      <c r="BF43" s="28"/>
      <c r="BG43" s="28"/>
      <c r="BH43" s="28"/>
      <c r="BI43" s="23">
        <f t="shared" si="2"/>
        <v>0</v>
      </c>
      <c r="BJ43" s="24">
        <f t="shared" si="3"/>
        <v>0</v>
      </c>
    </row>
    <row r="44" spans="1:62" ht="15.75" hidden="1" customHeight="1" thickBot="1" x14ac:dyDescent="0.25">
      <c r="A44" s="172"/>
      <c r="B44" s="189"/>
      <c r="C44" s="190"/>
      <c r="D44" s="53" t="s">
        <v>29</v>
      </c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166"/>
      <c r="W44" s="2">
        <f t="shared" si="0"/>
        <v>0</v>
      </c>
      <c r="X44" s="165"/>
      <c r="Y44" s="88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167"/>
      <c r="AU44" s="73"/>
      <c r="AV44" s="165"/>
      <c r="AW44" s="165"/>
      <c r="AX44" s="165"/>
      <c r="AY44" s="165"/>
      <c r="AZ44" s="2">
        <f t="shared" si="1"/>
        <v>0</v>
      </c>
      <c r="BA44" s="56"/>
      <c r="BB44" s="28"/>
      <c r="BC44" s="28"/>
      <c r="BD44" s="28"/>
      <c r="BE44" s="28"/>
      <c r="BF44" s="28"/>
      <c r="BG44" s="28"/>
      <c r="BH44" s="28"/>
      <c r="BI44" s="23">
        <f t="shared" si="2"/>
        <v>0</v>
      </c>
      <c r="BJ44" s="24">
        <f t="shared" si="3"/>
        <v>0</v>
      </c>
    </row>
    <row r="45" spans="1:62" ht="15.75" hidden="1" customHeight="1" thickBot="1" x14ac:dyDescent="0.25">
      <c r="A45" s="172"/>
      <c r="B45" s="189" t="s">
        <v>140</v>
      </c>
      <c r="C45" s="190"/>
      <c r="D45" s="53" t="s">
        <v>28</v>
      </c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166"/>
      <c r="W45" s="2">
        <f t="shared" si="0"/>
        <v>0</v>
      </c>
      <c r="X45" s="165"/>
      <c r="Y45" s="88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167"/>
      <c r="AU45" s="73"/>
      <c r="AV45" s="165"/>
      <c r="AW45" s="165"/>
      <c r="AX45" s="165"/>
      <c r="AY45" s="165"/>
      <c r="AZ45" s="2">
        <f t="shared" si="1"/>
        <v>0</v>
      </c>
      <c r="BA45" s="56"/>
      <c r="BB45" s="28"/>
      <c r="BC45" s="28"/>
      <c r="BD45" s="28"/>
      <c r="BE45" s="28"/>
      <c r="BF45" s="28"/>
      <c r="BG45" s="28"/>
      <c r="BH45" s="28"/>
      <c r="BI45" s="23">
        <f t="shared" si="2"/>
        <v>0</v>
      </c>
      <c r="BJ45" s="24">
        <f t="shared" si="3"/>
        <v>0</v>
      </c>
    </row>
    <row r="46" spans="1:62" ht="15.75" hidden="1" customHeight="1" thickBot="1" x14ac:dyDescent="0.25">
      <c r="A46" s="172"/>
      <c r="B46" s="189"/>
      <c r="C46" s="190"/>
      <c r="D46" s="53" t="s">
        <v>29</v>
      </c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166"/>
      <c r="W46" s="2">
        <f t="shared" si="0"/>
        <v>0</v>
      </c>
      <c r="X46" s="165"/>
      <c r="Y46" s="88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167"/>
      <c r="AU46" s="73"/>
      <c r="AV46" s="165"/>
      <c r="AW46" s="165"/>
      <c r="AX46" s="165"/>
      <c r="AY46" s="165"/>
      <c r="AZ46" s="2">
        <f t="shared" si="1"/>
        <v>0</v>
      </c>
      <c r="BA46" s="56"/>
      <c r="BB46" s="28"/>
      <c r="BC46" s="28"/>
      <c r="BD46" s="28"/>
      <c r="BE46" s="28"/>
      <c r="BF46" s="28"/>
      <c r="BG46" s="28"/>
      <c r="BH46" s="28"/>
      <c r="BI46" s="23">
        <f t="shared" si="2"/>
        <v>0</v>
      </c>
      <c r="BJ46" s="24">
        <f t="shared" si="3"/>
        <v>0</v>
      </c>
    </row>
    <row r="47" spans="1:62" ht="15.75" hidden="1" customHeight="1" thickBot="1" x14ac:dyDescent="0.25">
      <c r="A47" s="172"/>
      <c r="B47" s="189" t="s">
        <v>171</v>
      </c>
      <c r="C47" s="190"/>
      <c r="D47" s="53" t="s">
        <v>28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166"/>
      <c r="W47" s="2">
        <f t="shared" si="0"/>
        <v>0</v>
      </c>
      <c r="X47" s="165"/>
      <c r="Y47" s="88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167"/>
      <c r="AU47" s="73"/>
      <c r="AV47" s="165"/>
      <c r="AW47" s="165"/>
      <c r="AX47" s="165"/>
      <c r="AY47" s="165"/>
      <c r="AZ47" s="2">
        <f t="shared" si="1"/>
        <v>0</v>
      </c>
      <c r="BA47" s="56"/>
      <c r="BB47" s="28"/>
      <c r="BC47" s="28"/>
      <c r="BD47" s="28"/>
      <c r="BE47" s="28"/>
      <c r="BF47" s="28"/>
      <c r="BG47" s="28"/>
      <c r="BH47" s="28"/>
      <c r="BI47" s="23">
        <f t="shared" si="2"/>
        <v>0</v>
      </c>
      <c r="BJ47" s="24">
        <f t="shared" si="3"/>
        <v>0</v>
      </c>
    </row>
    <row r="48" spans="1:62" ht="15.75" hidden="1" customHeight="1" thickBot="1" x14ac:dyDescent="0.25">
      <c r="A48" s="172"/>
      <c r="B48" s="189"/>
      <c r="C48" s="190"/>
      <c r="D48" s="43" t="s">
        <v>29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166"/>
      <c r="W48" s="2">
        <f t="shared" si="0"/>
        <v>0</v>
      </c>
      <c r="X48" s="165"/>
      <c r="Y48" s="88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167"/>
      <c r="AU48" s="73"/>
      <c r="AV48" s="165"/>
      <c r="AW48" s="165"/>
      <c r="AX48" s="165"/>
      <c r="AY48" s="165"/>
      <c r="AZ48" s="2">
        <f t="shared" si="1"/>
        <v>0</v>
      </c>
      <c r="BA48" s="57"/>
      <c r="BB48" s="30"/>
      <c r="BC48" s="30"/>
      <c r="BD48" s="30"/>
      <c r="BE48" s="30"/>
      <c r="BF48" s="30"/>
      <c r="BG48" s="30"/>
      <c r="BH48" s="30"/>
      <c r="BI48" s="23">
        <f t="shared" si="2"/>
        <v>0</v>
      </c>
      <c r="BJ48" s="24">
        <f t="shared" si="3"/>
        <v>0</v>
      </c>
    </row>
    <row r="49" spans="1:62" ht="15.75" hidden="1" customHeight="1" thickBot="1" x14ac:dyDescent="0.25">
      <c r="A49" s="172"/>
      <c r="B49" s="189" t="s">
        <v>172</v>
      </c>
      <c r="C49" s="190"/>
      <c r="D49" s="58" t="s">
        <v>28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166"/>
      <c r="W49" s="2">
        <f t="shared" si="0"/>
        <v>0</v>
      </c>
      <c r="X49" s="165"/>
      <c r="Y49" s="88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167"/>
      <c r="AU49" s="73"/>
      <c r="AV49" s="165"/>
      <c r="AW49" s="165"/>
      <c r="AX49" s="165"/>
      <c r="AY49" s="165"/>
      <c r="AZ49" s="2">
        <f t="shared" si="1"/>
        <v>0</v>
      </c>
      <c r="BA49" s="56"/>
      <c r="BB49" s="28"/>
      <c r="BC49" s="28"/>
      <c r="BD49" s="28"/>
      <c r="BE49" s="28"/>
      <c r="BF49" s="28"/>
      <c r="BG49" s="28"/>
      <c r="BH49" s="32"/>
      <c r="BI49" s="23">
        <f t="shared" si="2"/>
        <v>0</v>
      </c>
      <c r="BJ49" s="24">
        <f t="shared" si="3"/>
        <v>0</v>
      </c>
    </row>
    <row r="50" spans="1:62" ht="1.5" hidden="1" customHeight="1" thickBot="1" x14ac:dyDescent="0.25">
      <c r="A50" s="172"/>
      <c r="B50" s="189"/>
      <c r="C50" s="190"/>
      <c r="D50" s="58" t="s">
        <v>29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166"/>
      <c r="W50" s="2">
        <f t="shared" si="0"/>
        <v>0</v>
      </c>
      <c r="X50" s="165"/>
      <c r="Y50" s="88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167"/>
      <c r="AU50" s="73"/>
      <c r="AV50" s="165"/>
      <c r="AW50" s="165"/>
      <c r="AX50" s="165"/>
      <c r="AY50" s="165"/>
      <c r="AZ50" s="2">
        <f t="shared" si="1"/>
        <v>0</v>
      </c>
      <c r="BA50" s="56"/>
      <c r="BB50" s="28"/>
      <c r="BC50" s="28"/>
      <c r="BD50" s="28"/>
      <c r="BE50" s="28"/>
      <c r="BF50" s="28"/>
      <c r="BG50" s="28"/>
      <c r="BH50" s="32"/>
      <c r="BI50" s="23">
        <f t="shared" si="2"/>
        <v>0</v>
      </c>
      <c r="BJ50" s="24">
        <f t="shared" si="3"/>
        <v>0</v>
      </c>
    </row>
    <row r="51" spans="1:62" ht="21" customHeight="1" thickBot="1" x14ac:dyDescent="0.25">
      <c r="A51" s="172"/>
      <c r="B51" s="189" t="s">
        <v>102</v>
      </c>
      <c r="C51" s="190" t="s">
        <v>182</v>
      </c>
      <c r="D51" s="58" t="s">
        <v>28</v>
      </c>
      <c r="E51" s="75">
        <v>2</v>
      </c>
      <c r="F51" s="75">
        <v>4</v>
      </c>
      <c r="G51" s="75">
        <v>4</v>
      </c>
      <c r="H51" s="75">
        <v>4</v>
      </c>
      <c r="I51" s="75">
        <v>4</v>
      </c>
      <c r="J51" s="75">
        <v>4</v>
      </c>
      <c r="K51" s="75">
        <v>4</v>
      </c>
      <c r="L51" s="75">
        <v>4</v>
      </c>
      <c r="M51" s="75">
        <v>2</v>
      </c>
      <c r="N51" s="75">
        <v>2</v>
      </c>
      <c r="O51" s="75">
        <v>4</v>
      </c>
      <c r="P51" s="75">
        <v>2</v>
      </c>
      <c r="Q51" s="75">
        <v>2</v>
      </c>
      <c r="R51" s="75">
        <v>2</v>
      </c>
      <c r="S51" s="75">
        <v>2</v>
      </c>
      <c r="T51" s="75">
        <v>2</v>
      </c>
      <c r="U51" s="75"/>
      <c r="V51" s="166"/>
      <c r="W51" s="2">
        <f t="shared" ref="W51:W52" si="6">SUM(E51:V51)</f>
        <v>48</v>
      </c>
      <c r="X51" s="165"/>
      <c r="Y51" s="88">
        <v>2</v>
      </c>
      <c r="Z51" s="73">
        <v>4</v>
      </c>
      <c r="AA51" s="73">
        <v>4</v>
      </c>
      <c r="AB51" s="73">
        <v>4</v>
      </c>
      <c r="AC51" s="73">
        <v>4</v>
      </c>
      <c r="AD51" s="73">
        <v>4</v>
      </c>
      <c r="AE51" s="73">
        <v>4</v>
      </c>
      <c r="AF51" s="73">
        <v>4</v>
      </c>
      <c r="AG51" s="73">
        <v>4</v>
      </c>
      <c r="AH51" s="73">
        <v>2</v>
      </c>
      <c r="AI51" s="73">
        <v>2</v>
      </c>
      <c r="AJ51" s="73">
        <v>2</v>
      </c>
      <c r="AK51" s="73">
        <v>2</v>
      </c>
      <c r="AL51" s="73">
        <v>2</v>
      </c>
      <c r="AM51" s="73">
        <v>2</v>
      </c>
      <c r="AN51" s="73">
        <v>2</v>
      </c>
      <c r="AO51" s="73">
        <v>2</v>
      </c>
      <c r="AP51" s="73">
        <v>2</v>
      </c>
      <c r="AQ51" s="73">
        <v>2</v>
      </c>
      <c r="AR51" s="73">
        <v>2</v>
      </c>
      <c r="AS51" s="73">
        <v>2</v>
      </c>
      <c r="AT51" s="167"/>
      <c r="AU51" s="73">
        <v>2</v>
      </c>
      <c r="AV51" s="165"/>
      <c r="AW51" s="165"/>
      <c r="AX51" s="165"/>
      <c r="AY51" s="165"/>
      <c r="AZ51" s="2">
        <f t="shared" si="1"/>
        <v>60</v>
      </c>
      <c r="BA51" s="59"/>
      <c r="BB51" s="27"/>
      <c r="BC51" s="27"/>
      <c r="BD51" s="27"/>
      <c r="BE51" s="27"/>
      <c r="BF51" s="27"/>
      <c r="BG51" s="27"/>
      <c r="BH51" s="60"/>
      <c r="BI51" s="23">
        <f t="shared" si="2"/>
        <v>108</v>
      </c>
      <c r="BJ51" s="24">
        <f t="shared" si="3"/>
        <v>108</v>
      </c>
    </row>
    <row r="52" spans="1:62" ht="18" customHeight="1" thickBot="1" x14ac:dyDescent="0.25">
      <c r="A52" s="172"/>
      <c r="B52" s="189"/>
      <c r="C52" s="190"/>
      <c r="D52" s="58" t="s">
        <v>29</v>
      </c>
      <c r="E52" s="75">
        <v>1</v>
      </c>
      <c r="F52" s="75">
        <v>2</v>
      </c>
      <c r="G52" s="75">
        <v>2</v>
      </c>
      <c r="H52" s="75">
        <v>2</v>
      </c>
      <c r="I52" s="75">
        <v>2</v>
      </c>
      <c r="J52" s="75">
        <v>2</v>
      </c>
      <c r="K52" s="75">
        <v>2</v>
      </c>
      <c r="L52" s="75">
        <v>2</v>
      </c>
      <c r="M52" s="75">
        <v>1</v>
      </c>
      <c r="N52" s="75">
        <v>1</v>
      </c>
      <c r="O52" s="75">
        <v>2</v>
      </c>
      <c r="P52" s="75">
        <v>1</v>
      </c>
      <c r="Q52" s="75">
        <v>1</v>
      </c>
      <c r="R52" s="75">
        <v>1</v>
      </c>
      <c r="S52" s="75">
        <v>1</v>
      </c>
      <c r="T52" s="75">
        <v>1</v>
      </c>
      <c r="U52" s="75"/>
      <c r="V52" s="166"/>
      <c r="W52" s="2">
        <f t="shared" si="6"/>
        <v>24</v>
      </c>
      <c r="X52" s="165"/>
      <c r="Y52" s="88">
        <v>1</v>
      </c>
      <c r="Z52" s="73">
        <v>2</v>
      </c>
      <c r="AA52" s="73">
        <v>2</v>
      </c>
      <c r="AB52" s="73">
        <v>2</v>
      </c>
      <c r="AC52" s="73">
        <v>2</v>
      </c>
      <c r="AD52" s="73">
        <v>2</v>
      </c>
      <c r="AE52" s="73">
        <v>2</v>
      </c>
      <c r="AF52" s="73">
        <v>2</v>
      </c>
      <c r="AG52" s="73">
        <v>2</v>
      </c>
      <c r="AH52" s="73">
        <v>1</v>
      </c>
      <c r="AI52" s="73">
        <v>1</v>
      </c>
      <c r="AJ52" s="73">
        <v>1</v>
      </c>
      <c r="AK52" s="73">
        <v>1</v>
      </c>
      <c r="AL52" s="73">
        <v>1</v>
      </c>
      <c r="AM52" s="73">
        <v>1</v>
      </c>
      <c r="AN52" s="73">
        <v>1</v>
      </c>
      <c r="AO52" s="73">
        <v>1</v>
      </c>
      <c r="AP52" s="73">
        <v>1</v>
      </c>
      <c r="AQ52" s="73">
        <v>1</v>
      </c>
      <c r="AR52" s="73">
        <v>1</v>
      </c>
      <c r="AS52" s="73">
        <v>1</v>
      </c>
      <c r="AT52" s="167"/>
      <c r="AU52" s="73">
        <v>1</v>
      </c>
      <c r="AV52" s="165"/>
      <c r="AW52" s="165"/>
      <c r="AX52" s="165"/>
      <c r="AY52" s="165"/>
      <c r="AZ52" s="2">
        <f t="shared" si="1"/>
        <v>30</v>
      </c>
      <c r="BA52" s="59"/>
      <c r="BB52" s="27"/>
      <c r="BC52" s="27"/>
      <c r="BD52" s="27"/>
      <c r="BE52" s="27"/>
      <c r="BF52" s="27"/>
      <c r="BG52" s="27"/>
      <c r="BH52" s="60"/>
      <c r="BI52" s="23">
        <f t="shared" si="2"/>
        <v>54</v>
      </c>
      <c r="BJ52" s="24">
        <f t="shared" si="3"/>
        <v>54</v>
      </c>
    </row>
    <row r="53" spans="1:62" ht="15.75" customHeight="1" thickBot="1" x14ac:dyDescent="0.25">
      <c r="A53" s="172"/>
      <c r="B53" s="189" t="s">
        <v>183</v>
      </c>
      <c r="C53" s="190" t="s">
        <v>184</v>
      </c>
      <c r="D53" s="62" t="s">
        <v>28</v>
      </c>
      <c r="E53" s="75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75"/>
      <c r="U53" s="75"/>
      <c r="V53" s="166"/>
      <c r="W53" s="2">
        <f t="shared" si="0"/>
        <v>0</v>
      </c>
      <c r="X53" s="165"/>
      <c r="Y53" s="88">
        <v>2</v>
      </c>
      <c r="Z53" s="73">
        <v>2</v>
      </c>
      <c r="AA53" s="73">
        <v>2</v>
      </c>
      <c r="AB53" s="73">
        <v>2</v>
      </c>
      <c r="AC53" s="73">
        <v>2</v>
      </c>
      <c r="AD53" s="73">
        <v>2</v>
      </c>
      <c r="AE53" s="73">
        <v>2</v>
      </c>
      <c r="AF53" s="73">
        <v>2</v>
      </c>
      <c r="AG53" s="73">
        <v>2</v>
      </c>
      <c r="AH53" s="73">
        <v>2</v>
      </c>
      <c r="AI53" s="73">
        <v>2</v>
      </c>
      <c r="AJ53" s="73">
        <v>2</v>
      </c>
      <c r="AK53" s="73">
        <v>2</v>
      </c>
      <c r="AL53" s="73">
        <v>2</v>
      </c>
      <c r="AM53" s="73">
        <v>2</v>
      </c>
      <c r="AN53" s="73">
        <v>2</v>
      </c>
      <c r="AO53" s="73">
        <v>2</v>
      </c>
      <c r="AP53" s="73">
        <v>2</v>
      </c>
      <c r="AQ53" s="73"/>
      <c r="AR53" s="73"/>
      <c r="AS53" s="73"/>
      <c r="AT53" s="167"/>
      <c r="AU53" s="73"/>
      <c r="AV53" s="165"/>
      <c r="AW53" s="165"/>
      <c r="AX53" s="165"/>
      <c r="AY53" s="165"/>
      <c r="AZ53" s="2">
        <f t="shared" si="1"/>
        <v>36</v>
      </c>
      <c r="BA53" s="59"/>
      <c r="BB53" s="27"/>
      <c r="BC53" s="27"/>
      <c r="BD53" s="27"/>
      <c r="BE53" s="27"/>
      <c r="BF53" s="27"/>
      <c r="BG53" s="27"/>
      <c r="BH53" s="60"/>
      <c r="BI53" s="23">
        <f t="shared" si="2"/>
        <v>36</v>
      </c>
      <c r="BJ53" s="24">
        <f t="shared" si="3"/>
        <v>36</v>
      </c>
    </row>
    <row r="54" spans="1:62" ht="15.75" thickBot="1" x14ac:dyDescent="0.25">
      <c r="A54" s="172"/>
      <c r="B54" s="189"/>
      <c r="C54" s="190"/>
      <c r="D54" s="64" t="s">
        <v>29</v>
      </c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166"/>
      <c r="W54" s="2">
        <f t="shared" si="0"/>
        <v>0</v>
      </c>
      <c r="X54" s="165"/>
      <c r="Y54" s="88">
        <v>1</v>
      </c>
      <c r="Z54" s="73">
        <v>1</v>
      </c>
      <c r="AA54" s="73">
        <v>1</v>
      </c>
      <c r="AB54" s="73">
        <v>1</v>
      </c>
      <c r="AC54" s="73">
        <v>1</v>
      </c>
      <c r="AD54" s="73">
        <v>1</v>
      </c>
      <c r="AE54" s="73">
        <v>1</v>
      </c>
      <c r="AF54" s="73">
        <v>1</v>
      </c>
      <c r="AG54" s="73">
        <v>1</v>
      </c>
      <c r="AH54" s="73">
        <v>1</v>
      </c>
      <c r="AI54" s="73">
        <v>1</v>
      </c>
      <c r="AJ54" s="73">
        <v>1</v>
      </c>
      <c r="AK54" s="73">
        <v>1</v>
      </c>
      <c r="AL54" s="73">
        <v>1</v>
      </c>
      <c r="AM54" s="73">
        <v>1</v>
      </c>
      <c r="AN54" s="73">
        <v>1</v>
      </c>
      <c r="AO54" s="73">
        <v>1</v>
      </c>
      <c r="AP54" s="73">
        <v>1</v>
      </c>
      <c r="AQ54" s="73"/>
      <c r="AR54" s="73"/>
      <c r="AS54" s="73"/>
      <c r="AT54" s="167"/>
      <c r="AU54" s="73"/>
      <c r="AV54" s="165"/>
      <c r="AW54" s="165"/>
      <c r="AX54" s="165"/>
      <c r="AY54" s="165"/>
      <c r="AZ54" s="2">
        <f t="shared" si="1"/>
        <v>18</v>
      </c>
      <c r="BA54" s="56"/>
      <c r="BB54" s="28"/>
      <c r="BC54" s="28"/>
      <c r="BD54" s="28"/>
      <c r="BE54" s="28"/>
      <c r="BF54" s="28"/>
      <c r="BG54" s="28"/>
      <c r="BH54" s="28"/>
      <c r="BI54" s="23">
        <f t="shared" si="2"/>
        <v>18</v>
      </c>
      <c r="BJ54" s="24">
        <f t="shared" si="3"/>
        <v>18</v>
      </c>
    </row>
    <row r="55" spans="1:62" ht="24.75" customHeight="1" thickBot="1" x14ac:dyDescent="0.25">
      <c r="A55" s="172"/>
      <c r="B55" s="189" t="s">
        <v>142</v>
      </c>
      <c r="C55" s="190" t="s">
        <v>185</v>
      </c>
      <c r="D55" s="61" t="s">
        <v>28</v>
      </c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166"/>
      <c r="W55" s="2">
        <f t="shared" si="0"/>
        <v>0</v>
      </c>
      <c r="X55" s="165"/>
      <c r="Y55" s="88"/>
      <c r="Z55" s="73"/>
      <c r="AA55" s="73"/>
      <c r="AB55" s="73"/>
      <c r="AC55" s="73"/>
      <c r="AD55" s="73"/>
      <c r="AE55" s="73"/>
      <c r="AF55" s="73">
        <v>2</v>
      </c>
      <c r="AG55" s="73">
        <v>2</v>
      </c>
      <c r="AH55" s="73">
        <v>2</v>
      </c>
      <c r="AI55" s="73">
        <v>2</v>
      </c>
      <c r="AJ55" s="73">
        <v>2</v>
      </c>
      <c r="AK55" s="73">
        <v>2</v>
      </c>
      <c r="AL55" s="73">
        <v>2</v>
      </c>
      <c r="AM55" s="73">
        <v>2</v>
      </c>
      <c r="AN55" s="73">
        <v>2</v>
      </c>
      <c r="AO55" s="73">
        <v>2</v>
      </c>
      <c r="AP55" s="73">
        <v>2</v>
      </c>
      <c r="AQ55" s="73">
        <v>2</v>
      </c>
      <c r="AR55" s="73">
        <v>2</v>
      </c>
      <c r="AS55" s="73">
        <v>2</v>
      </c>
      <c r="AT55" s="167"/>
      <c r="AU55" s="73">
        <v>2</v>
      </c>
      <c r="AV55" s="165"/>
      <c r="AW55" s="165"/>
      <c r="AX55" s="165"/>
      <c r="AY55" s="165"/>
      <c r="AZ55" s="2">
        <f t="shared" si="1"/>
        <v>30</v>
      </c>
      <c r="BA55" s="56"/>
      <c r="BB55" s="28"/>
      <c r="BC55" s="28"/>
      <c r="BD55" s="28"/>
      <c r="BE55" s="28"/>
      <c r="BF55" s="28"/>
      <c r="BG55" s="28"/>
      <c r="BH55" s="28"/>
      <c r="BI55" s="23">
        <f t="shared" si="2"/>
        <v>30</v>
      </c>
      <c r="BJ55" s="24">
        <f t="shared" si="3"/>
        <v>30</v>
      </c>
    </row>
    <row r="56" spans="1:62" ht="15.75" thickBot="1" x14ac:dyDescent="0.25">
      <c r="A56" s="172"/>
      <c r="B56" s="189"/>
      <c r="C56" s="190"/>
      <c r="D56" s="64" t="s">
        <v>29</v>
      </c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166"/>
      <c r="W56" s="2">
        <f t="shared" si="0"/>
        <v>0</v>
      </c>
      <c r="X56" s="165"/>
      <c r="Y56" s="88"/>
      <c r="Z56" s="73"/>
      <c r="AA56" s="73"/>
      <c r="AB56" s="73"/>
      <c r="AC56" s="73"/>
      <c r="AD56" s="73"/>
      <c r="AE56" s="73"/>
      <c r="AF56" s="73">
        <v>1</v>
      </c>
      <c r="AG56" s="73">
        <v>1</v>
      </c>
      <c r="AH56" s="73">
        <v>1</v>
      </c>
      <c r="AI56" s="73">
        <v>1</v>
      </c>
      <c r="AJ56" s="73">
        <v>1</v>
      </c>
      <c r="AK56" s="73">
        <v>1</v>
      </c>
      <c r="AL56" s="73">
        <v>1</v>
      </c>
      <c r="AM56" s="73">
        <v>1</v>
      </c>
      <c r="AN56" s="73">
        <v>1</v>
      </c>
      <c r="AO56" s="73">
        <v>1</v>
      </c>
      <c r="AP56" s="73">
        <v>1</v>
      </c>
      <c r="AQ56" s="73">
        <v>1</v>
      </c>
      <c r="AR56" s="73">
        <v>1</v>
      </c>
      <c r="AS56" s="73">
        <v>1</v>
      </c>
      <c r="AT56" s="167"/>
      <c r="AU56" s="73">
        <v>1</v>
      </c>
      <c r="AV56" s="165"/>
      <c r="AW56" s="165"/>
      <c r="AX56" s="165"/>
      <c r="AY56" s="165"/>
      <c r="AZ56" s="2">
        <f t="shared" si="1"/>
        <v>15</v>
      </c>
      <c r="BA56" s="56"/>
      <c r="BB56" s="28"/>
      <c r="BC56" s="28"/>
      <c r="BD56" s="28"/>
      <c r="BE56" s="28"/>
      <c r="BF56" s="28"/>
      <c r="BG56" s="28"/>
      <c r="BH56" s="28"/>
      <c r="BI56" s="23">
        <f t="shared" si="2"/>
        <v>15</v>
      </c>
      <c r="BJ56" s="24">
        <f t="shared" si="3"/>
        <v>15</v>
      </c>
    </row>
    <row r="57" spans="1:62" ht="21.75" customHeight="1" thickBot="1" x14ac:dyDescent="0.25">
      <c r="A57" s="172"/>
      <c r="B57" s="189" t="s">
        <v>186</v>
      </c>
      <c r="C57" s="190" t="s">
        <v>188</v>
      </c>
      <c r="D57" s="61" t="s">
        <v>28</v>
      </c>
      <c r="E57" s="75"/>
      <c r="F57" s="75">
        <v>2</v>
      </c>
      <c r="G57" s="75">
        <v>2</v>
      </c>
      <c r="H57" s="75">
        <v>2</v>
      </c>
      <c r="I57" s="75">
        <v>2</v>
      </c>
      <c r="J57" s="75">
        <v>2</v>
      </c>
      <c r="K57" s="75">
        <v>2</v>
      </c>
      <c r="L57" s="75">
        <v>2</v>
      </c>
      <c r="M57" s="75">
        <v>2</v>
      </c>
      <c r="N57" s="75">
        <v>2</v>
      </c>
      <c r="O57" s="75">
        <v>2</v>
      </c>
      <c r="P57" s="75">
        <v>4</v>
      </c>
      <c r="Q57" s="75">
        <v>4</v>
      </c>
      <c r="R57" s="75">
        <v>4</v>
      </c>
      <c r="S57" s="75">
        <v>4</v>
      </c>
      <c r="T57" s="75">
        <v>4</v>
      </c>
      <c r="U57" s="75"/>
      <c r="V57" s="166"/>
      <c r="W57" s="2">
        <f t="shared" si="0"/>
        <v>40</v>
      </c>
      <c r="X57" s="165"/>
      <c r="Y57" s="88">
        <v>4</v>
      </c>
      <c r="Z57" s="73">
        <v>4</v>
      </c>
      <c r="AA57" s="73">
        <v>4</v>
      </c>
      <c r="AB57" s="73">
        <v>4</v>
      </c>
      <c r="AC57" s="73">
        <v>4</v>
      </c>
      <c r="AD57" s="73">
        <v>4</v>
      </c>
      <c r="AE57" s="73">
        <v>4</v>
      </c>
      <c r="AF57" s="73">
        <v>2</v>
      </c>
      <c r="AG57" s="73">
        <v>2</v>
      </c>
      <c r="AH57" s="73">
        <v>4</v>
      </c>
      <c r="AI57" s="73">
        <v>2</v>
      </c>
      <c r="AJ57" s="73">
        <v>2</v>
      </c>
      <c r="AK57" s="73">
        <v>4</v>
      </c>
      <c r="AL57" s="73">
        <v>4</v>
      </c>
      <c r="AM57" s="73">
        <v>2</v>
      </c>
      <c r="AN57" s="73">
        <v>2</v>
      </c>
      <c r="AO57" s="73">
        <v>2</v>
      </c>
      <c r="AP57" s="73"/>
      <c r="AQ57" s="73">
        <v>4</v>
      </c>
      <c r="AR57" s="73">
        <v>6</v>
      </c>
      <c r="AS57" s="73">
        <v>6</v>
      </c>
      <c r="AT57" s="167"/>
      <c r="AU57" s="73">
        <v>4</v>
      </c>
      <c r="AV57" s="165"/>
      <c r="AW57" s="165"/>
      <c r="AX57" s="165"/>
      <c r="AY57" s="165"/>
      <c r="AZ57" s="2">
        <f t="shared" si="1"/>
        <v>74</v>
      </c>
      <c r="BA57" s="56"/>
      <c r="BB57" s="28"/>
      <c r="BC57" s="28"/>
      <c r="BD57" s="28"/>
      <c r="BE57" s="28"/>
      <c r="BF57" s="28"/>
      <c r="BG57" s="28"/>
      <c r="BH57" s="28"/>
      <c r="BI57" s="23">
        <f t="shared" si="2"/>
        <v>114</v>
      </c>
      <c r="BJ57" s="24">
        <f t="shared" si="3"/>
        <v>114</v>
      </c>
    </row>
    <row r="58" spans="1:62" ht="21" customHeight="1" thickBot="1" x14ac:dyDescent="0.25">
      <c r="A58" s="172"/>
      <c r="B58" s="189"/>
      <c r="C58" s="190"/>
      <c r="D58" s="64" t="s">
        <v>29</v>
      </c>
      <c r="E58" s="75"/>
      <c r="F58" s="75">
        <v>1</v>
      </c>
      <c r="G58" s="75">
        <v>1</v>
      </c>
      <c r="H58" s="75">
        <v>1</v>
      </c>
      <c r="I58" s="75">
        <v>1</v>
      </c>
      <c r="J58" s="75">
        <v>1</v>
      </c>
      <c r="K58" s="75">
        <v>1</v>
      </c>
      <c r="L58" s="75">
        <v>1</v>
      </c>
      <c r="M58" s="75">
        <v>1</v>
      </c>
      <c r="N58" s="75">
        <v>1</v>
      </c>
      <c r="O58" s="75">
        <v>1</v>
      </c>
      <c r="P58" s="75">
        <v>2</v>
      </c>
      <c r="Q58" s="75">
        <v>2</v>
      </c>
      <c r="R58" s="75">
        <v>2</v>
      </c>
      <c r="S58" s="75">
        <v>2</v>
      </c>
      <c r="T58" s="75">
        <v>3</v>
      </c>
      <c r="U58" s="75"/>
      <c r="V58" s="166"/>
      <c r="W58" s="2">
        <f t="shared" si="0"/>
        <v>21</v>
      </c>
      <c r="X58" s="165"/>
      <c r="Y58" s="88">
        <v>2</v>
      </c>
      <c r="Z58" s="73">
        <v>2</v>
      </c>
      <c r="AA58" s="73">
        <v>2</v>
      </c>
      <c r="AB58" s="73">
        <v>2</v>
      </c>
      <c r="AC58" s="73">
        <v>2</v>
      </c>
      <c r="AD58" s="73">
        <v>2</v>
      </c>
      <c r="AE58" s="73">
        <v>2</v>
      </c>
      <c r="AF58" s="73">
        <v>1</v>
      </c>
      <c r="AG58" s="73">
        <v>1</v>
      </c>
      <c r="AH58" s="73">
        <v>2</v>
      </c>
      <c r="AI58" s="73">
        <v>2</v>
      </c>
      <c r="AJ58" s="73">
        <v>1</v>
      </c>
      <c r="AK58" s="73">
        <v>2</v>
      </c>
      <c r="AL58" s="73">
        <v>2</v>
      </c>
      <c r="AM58" s="73">
        <v>1</v>
      </c>
      <c r="AN58" s="73">
        <v>1</v>
      </c>
      <c r="AO58" s="73">
        <v>1</v>
      </c>
      <c r="AP58" s="73"/>
      <c r="AQ58" s="73">
        <v>2</v>
      </c>
      <c r="AR58" s="73">
        <v>3</v>
      </c>
      <c r="AS58" s="73">
        <v>3</v>
      </c>
      <c r="AT58" s="167"/>
      <c r="AU58" s="73">
        <v>2</v>
      </c>
      <c r="AV58" s="165"/>
      <c r="AW58" s="165"/>
      <c r="AX58" s="165"/>
      <c r="AY58" s="165"/>
      <c r="AZ58" s="2">
        <f t="shared" si="1"/>
        <v>38</v>
      </c>
      <c r="BA58" s="56"/>
      <c r="BB58" s="28"/>
      <c r="BC58" s="28"/>
      <c r="BD58" s="28"/>
      <c r="BE58" s="28"/>
      <c r="BF58" s="28"/>
      <c r="BG58" s="28"/>
      <c r="BH58" s="28"/>
      <c r="BI58" s="23">
        <f t="shared" si="2"/>
        <v>59</v>
      </c>
      <c r="BJ58" s="24">
        <f t="shared" si="3"/>
        <v>59</v>
      </c>
    </row>
    <row r="59" spans="1:62" ht="15.75" thickBot="1" x14ac:dyDescent="0.25">
      <c r="A59" s="172"/>
      <c r="B59" s="189" t="s">
        <v>187</v>
      </c>
      <c r="C59" s="190" t="s">
        <v>39</v>
      </c>
      <c r="D59" s="61" t="s">
        <v>28</v>
      </c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166"/>
      <c r="W59" s="2">
        <f t="shared" si="0"/>
        <v>0</v>
      </c>
      <c r="X59" s="165"/>
      <c r="Y59" s="88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167">
        <v>36</v>
      </c>
      <c r="AU59" s="73"/>
      <c r="AV59" s="165"/>
      <c r="AW59" s="165"/>
      <c r="AX59" s="165"/>
      <c r="AY59" s="165"/>
      <c r="AZ59" s="2">
        <f t="shared" si="1"/>
        <v>36</v>
      </c>
      <c r="BA59" s="56"/>
      <c r="BB59" s="28"/>
      <c r="BC59" s="28"/>
      <c r="BD59" s="28"/>
      <c r="BE59" s="28"/>
      <c r="BF59" s="28"/>
      <c r="BG59" s="28"/>
      <c r="BH59" s="28"/>
      <c r="BI59" s="23">
        <f t="shared" si="2"/>
        <v>36</v>
      </c>
      <c r="BJ59" s="24">
        <f t="shared" si="3"/>
        <v>36</v>
      </c>
    </row>
    <row r="60" spans="1:62" ht="15.75" thickBot="1" x14ac:dyDescent="0.25">
      <c r="A60" s="172"/>
      <c r="B60" s="189"/>
      <c r="C60" s="190"/>
      <c r="D60" s="64" t="s">
        <v>29</v>
      </c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166"/>
      <c r="W60" s="2">
        <f t="shared" si="0"/>
        <v>0</v>
      </c>
      <c r="X60" s="165"/>
      <c r="Y60" s="88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167"/>
      <c r="AU60" s="73"/>
      <c r="AV60" s="165"/>
      <c r="AW60" s="165"/>
      <c r="AX60" s="165"/>
      <c r="AY60" s="165"/>
      <c r="AZ60" s="2">
        <f t="shared" si="1"/>
        <v>0</v>
      </c>
      <c r="BA60" s="56"/>
      <c r="BB60" s="28"/>
      <c r="BC60" s="28"/>
      <c r="BD60" s="28"/>
      <c r="BE60" s="28"/>
      <c r="BF60" s="28"/>
      <c r="BG60" s="28"/>
      <c r="BH60" s="28"/>
      <c r="BI60" s="23">
        <f t="shared" si="2"/>
        <v>0</v>
      </c>
      <c r="BJ60" s="24">
        <f t="shared" si="3"/>
        <v>0</v>
      </c>
    </row>
    <row r="61" spans="1:62" ht="21" hidden="1" customHeight="1" thickBot="1" x14ac:dyDescent="0.25">
      <c r="A61" s="172"/>
      <c r="B61" s="185"/>
      <c r="C61" s="187"/>
      <c r="D61" s="53" t="s">
        <v>28</v>
      </c>
      <c r="E61" s="54"/>
      <c r="F61" s="19"/>
      <c r="G61" s="19"/>
      <c r="H61" s="19"/>
      <c r="I61" s="19"/>
      <c r="J61" s="19"/>
      <c r="K61" s="39"/>
      <c r="L61" s="39"/>
      <c r="M61" s="39"/>
      <c r="N61" s="39"/>
      <c r="O61" s="19"/>
      <c r="P61" s="19"/>
      <c r="Q61" s="19"/>
      <c r="R61" s="19"/>
      <c r="S61" s="19"/>
      <c r="T61" s="19"/>
      <c r="U61" s="19"/>
      <c r="V61" s="166"/>
      <c r="W61" s="2">
        <f t="shared" si="0"/>
        <v>0</v>
      </c>
      <c r="X61" s="26"/>
      <c r="Y61" s="88"/>
      <c r="Z61" s="21"/>
      <c r="AA61" s="21"/>
      <c r="AB61" s="21"/>
      <c r="AC61" s="21"/>
      <c r="AD61" s="21"/>
      <c r="AE61" s="36"/>
      <c r="AF61" s="36"/>
      <c r="AG61" s="36"/>
      <c r="AH61" s="36"/>
      <c r="AI61" s="21"/>
      <c r="AJ61" s="21"/>
      <c r="AK61" s="21"/>
      <c r="AL61" s="21"/>
      <c r="AM61" s="3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7"/>
      <c r="AY61" s="27"/>
      <c r="AZ61" s="2">
        <f t="shared" si="1"/>
        <v>0</v>
      </c>
      <c r="BA61" s="56"/>
      <c r="BB61" s="28"/>
      <c r="BC61" s="28"/>
      <c r="BD61" s="28"/>
      <c r="BE61" s="28"/>
      <c r="BF61" s="28"/>
      <c r="BG61" s="28"/>
      <c r="BH61" s="28"/>
      <c r="BI61" s="23">
        <f t="shared" si="2"/>
        <v>0</v>
      </c>
      <c r="BJ61" s="24">
        <f t="shared" si="3"/>
        <v>0</v>
      </c>
    </row>
    <row r="62" spans="1:62" ht="21" hidden="1" customHeight="1" thickBot="1" x14ac:dyDescent="0.25">
      <c r="A62" s="172"/>
      <c r="B62" s="186"/>
      <c r="C62" s="188"/>
      <c r="D62" s="43" t="s">
        <v>29</v>
      </c>
      <c r="E62" s="41"/>
      <c r="F62" s="25"/>
      <c r="G62" s="25"/>
      <c r="H62" s="25"/>
      <c r="I62" s="25"/>
      <c r="J62" s="25"/>
      <c r="K62" s="40"/>
      <c r="L62" s="40"/>
      <c r="M62" s="40"/>
      <c r="N62" s="40"/>
      <c r="O62" s="25"/>
      <c r="P62" s="25"/>
      <c r="Q62" s="25"/>
      <c r="R62" s="25"/>
      <c r="S62" s="25"/>
      <c r="T62" s="25"/>
      <c r="U62" s="45"/>
      <c r="V62" s="166"/>
      <c r="W62" s="2">
        <f t="shared" si="0"/>
        <v>0</v>
      </c>
      <c r="X62" s="29"/>
      <c r="Y62" s="88"/>
      <c r="Z62" s="18"/>
      <c r="AA62" s="18"/>
      <c r="AB62" s="18"/>
      <c r="AC62" s="18"/>
      <c r="AD62" s="18"/>
      <c r="AE62" s="38"/>
      <c r="AF62" s="38"/>
      <c r="AG62" s="38"/>
      <c r="AH62" s="38"/>
      <c r="AI62" s="19"/>
      <c r="AJ62" s="19"/>
      <c r="AK62" s="19"/>
      <c r="AL62" s="18"/>
      <c r="AM62" s="26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28"/>
      <c r="AY62" s="27"/>
      <c r="AZ62" s="2">
        <f t="shared" si="1"/>
        <v>0</v>
      </c>
      <c r="BA62" s="56"/>
      <c r="BB62" s="28"/>
      <c r="BC62" s="28"/>
      <c r="BD62" s="28"/>
      <c r="BE62" s="28"/>
      <c r="BF62" s="28"/>
      <c r="BG62" s="28"/>
      <c r="BH62" s="28"/>
      <c r="BI62" s="23">
        <f t="shared" si="2"/>
        <v>0</v>
      </c>
      <c r="BJ62" s="24">
        <f t="shared" si="3"/>
        <v>0</v>
      </c>
    </row>
    <row r="63" spans="1:62" ht="15.75" hidden="1" thickBot="1" x14ac:dyDescent="0.25">
      <c r="A63" s="172"/>
      <c r="B63" s="191"/>
      <c r="C63" s="193"/>
      <c r="D63" s="53" t="s">
        <v>28</v>
      </c>
      <c r="E63" s="17"/>
      <c r="F63" s="19"/>
      <c r="G63" s="19"/>
      <c r="H63" s="19"/>
      <c r="I63" s="19"/>
      <c r="J63" s="19"/>
      <c r="K63" s="39"/>
      <c r="L63" s="39"/>
      <c r="M63" s="39"/>
      <c r="N63" s="39"/>
      <c r="O63" s="19"/>
      <c r="P63" s="19"/>
      <c r="Q63" s="19"/>
      <c r="R63" s="19"/>
      <c r="S63" s="19"/>
      <c r="T63" s="19"/>
      <c r="U63" s="19"/>
      <c r="V63" s="166"/>
      <c r="W63" s="2">
        <f t="shared" si="0"/>
        <v>0</v>
      </c>
      <c r="X63" s="26"/>
      <c r="Y63" s="88"/>
      <c r="Z63" s="18"/>
      <c r="AA63" s="18"/>
      <c r="AB63" s="18"/>
      <c r="AC63" s="18"/>
      <c r="AD63" s="18"/>
      <c r="AE63" s="38"/>
      <c r="AF63" s="38"/>
      <c r="AG63" s="38"/>
      <c r="AH63" s="38"/>
      <c r="AI63" s="18"/>
      <c r="AJ63" s="18"/>
      <c r="AK63" s="19"/>
      <c r="AL63" s="19"/>
      <c r="AM63" s="28"/>
      <c r="AN63" s="19"/>
      <c r="AO63" s="18"/>
      <c r="AP63" s="18"/>
      <c r="AQ63" s="18"/>
      <c r="AR63" s="18"/>
      <c r="AS63" s="18"/>
      <c r="AT63" s="12"/>
      <c r="AU63" s="19"/>
      <c r="AV63" s="19"/>
      <c r="AW63" s="19"/>
      <c r="AX63" s="28"/>
      <c r="AY63" s="27"/>
      <c r="AZ63" s="2">
        <f t="shared" si="1"/>
        <v>0</v>
      </c>
      <c r="BA63" s="56"/>
      <c r="BB63" s="28"/>
      <c r="BC63" s="28"/>
      <c r="BD63" s="28"/>
      <c r="BE63" s="28"/>
      <c r="BF63" s="28"/>
      <c r="BG63" s="28"/>
      <c r="BH63" s="28"/>
      <c r="BI63" s="23">
        <f t="shared" si="2"/>
        <v>0</v>
      </c>
      <c r="BJ63" s="24">
        <f t="shared" si="3"/>
        <v>0</v>
      </c>
    </row>
    <row r="64" spans="1:62" ht="15.75" hidden="1" thickBot="1" x14ac:dyDescent="0.25">
      <c r="A64" s="172"/>
      <c r="B64" s="192"/>
      <c r="C64" s="194"/>
      <c r="D64" s="53" t="s">
        <v>29</v>
      </c>
      <c r="E64" s="17"/>
      <c r="F64" s="19"/>
      <c r="G64" s="19"/>
      <c r="H64" s="19"/>
      <c r="I64" s="19"/>
      <c r="J64" s="19"/>
      <c r="K64" s="39"/>
      <c r="L64" s="39"/>
      <c r="M64" s="39"/>
      <c r="N64" s="39"/>
      <c r="O64" s="19"/>
      <c r="P64" s="19"/>
      <c r="Q64" s="19"/>
      <c r="R64" s="19"/>
      <c r="S64" s="19"/>
      <c r="T64" s="19"/>
      <c r="U64" s="22"/>
      <c r="V64" s="166"/>
      <c r="W64" s="2">
        <f t="shared" si="0"/>
        <v>0</v>
      </c>
      <c r="X64" s="26"/>
      <c r="Y64" s="88"/>
      <c r="Z64" s="18"/>
      <c r="AA64" s="18"/>
      <c r="AB64" s="18"/>
      <c r="AC64" s="18"/>
      <c r="AD64" s="18"/>
      <c r="AE64" s="38"/>
      <c r="AF64" s="38"/>
      <c r="AG64" s="38"/>
      <c r="AH64" s="38"/>
      <c r="AI64" s="18"/>
      <c r="AJ64" s="18"/>
      <c r="AK64" s="18"/>
      <c r="AL64" s="18"/>
      <c r="AM64" s="26"/>
      <c r="AN64" s="18"/>
      <c r="AO64" s="18"/>
      <c r="AP64" s="18"/>
      <c r="AQ64" s="18"/>
      <c r="AR64" s="19"/>
      <c r="AS64" s="19"/>
      <c r="AT64" s="12"/>
      <c r="AU64" s="19"/>
      <c r="AV64" s="19"/>
      <c r="AW64" s="19"/>
      <c r="AX64" s="28"/>
      <c r="AY64" s="27"/>
      <c r="AZ64" s="2">
        <f t="shared" si="1"/>
        <v>0</v>
      </c>
      <c r="BA64" s="56"/>
      <c r="BB64" s="28"/>
      <c r="BC64" s="28"/>
      <c r="BD64" s="28"/>
      <c r="BE64" s="28"/>
      <c r="BF64" s="28"/>
      <c r="BG64" s="28"/>
      <c r="BH64" s="28"/>
      <c r="BI64" s="23">
        <f t="shared" si="2"/>
        <v>0</v>
      </c>
      <c r="BJ64" s="24">
        <f t="shared" si="3"/>
        <v>0</v>
      </c>
    </row>
    <row r="65" spans="1:62" ht="15.75" hidden="1" thickBot="1" x14ac:dyDescent="0.25">
      <c r="A65" s="172"/>
      <c r="B65" s="185"/>
      <c r="C65" s="187"/>
      <c r="D65" s="44" t="s">
        <v>28</v>
      </c>
      <c r="E65" s="51"/>
      <c r="F65" s="22"/>
      <c r="G65" s="22"/>
      <c r="H65" s="22"/>
      <c r="I65" s="22"/>
      <c r="J65" s="22"/>
      <c r="K65" s="37"/>
      <c r="L65" s="37"/>
      <c r="M65" s="37"/>
      <c r="N65" s="36"/>
      <c r="O65" s="21"/>
      <c r="P65" s="21"/>
      <c r="Q65" s="21"/>
      <c r="R65" s="21"/>
      <c r="S65" s="21"/>
      <c r="T65" s="21"/>
      <c r="U65" s="21"/>
      <c r="V65" s="166"/>
      <c r="W65" s="2">
        <f t="shared" si="0"/>
        <v>0</v>
      </c>
      <c r="X65" s="31"/>
      <c r="Y65" s="88"/>
      <c r="Z65" s="21"/>
      <c r="AA65" s="21"/>
      <c r="AB65" s="21"/>
      <c r="AC65" s="21"/>
      <c r="AD65" s="21"/>
      <c r="AE65" s="36"/>
      <c r="AF65" s="36"/>
      <c r="AG65" s="36"/>
      <c r="AH65" s="36"/>
      <c r="AI65" s="21"/>
      <c r="AJ65" s="21"/>
      <c r="AK65" s="21"/>
      <c r="AL65" s="21"/>
      <c r="AM65" s="3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7"/>
      <c r="AY65" s="27"/>
      <c r="AZ65" s="2">
        <f t="shared" si="1"/>
        <v>0</v>
      </c>
      <c r="BA65" s="56"/>
      <c r="BB65" s="28"/>
      <c r="BC65" s="28"/>
      <c r="BD65" s="28"/>
      <c r="BE65" s="28"/>
      <c r="BF65" s="28"/>
      <c r="BG65" s="28"/>
      <c r="BH65" s="28"/>
      <c r="BI65" s="23">
        <f t="shared" si="2"/>
        <v>0</v>
      </c>
      <c r="BJ65" s="24">
        <f t="shared" si="3"/>
        <v>0</v>
      </c>
    </row>
    <row r="66" spans="1:62" ht="15.75" hidden="1" thickBot="1" x14ac:dyDescent="0.25">
      <c r="A66" s="172"/>
      <c r="B66" s="186"/>
      <c r="C66" s="188"/>
      <c r="D66" s="53" t="s">
        <v>29</v>
      </c>
      <c r="E66" s="54"/>
      <c r="F66" s="19"/>
      <c r="G66" s="19"/>
      <c r="H66" s="19"/>
      <c r="I66" s="19"/>
      <c r="J66" s="19"/>
      <c r="K66" s="39"/>
      <c r="L66" s="39"/>
      <c r="M66" s="39"/>
      <c r="N66" s="38"/>
      <c r="O66" s="18"/>
      <c r="P66" s="18"/>
      <c r="Q66" s="18"/>
      <c r="R66" s="18"/>
      <c r="S66" s="18"/>
      <c r="T66" s="18"/>
      <c r="U66" s="21"/>
      <c r="V66" s="166"/>
      <c r="W66" s="2">
        <f t="shared" si="0"/>
        <v>0</v>
      </c>
      <c r="X66" s="26"/>
      <c r="Y66" s="88"/>
      <c r="Z66" s="18"/>
      <c r="AA66" s="18"/>
      <c r="AB66" s="18"/>
      <c r="AC66" s="18"/>
      <c r="AD66" s="18"/>
      <c r="AE66" s="38"/>
      <c r="AF66" s="38"/>
      <c r="AG66" s="38"/>
      <c r="AH66" s="38"/>
      <c r="AI66" s="19"/>
      <c r="AJ66" s="19"/>
      <c r="AK66" s="19"/>
      <c r="AL66" s="19"/>
      <c r="AM66" s="26"/>
      <c r="AN66" s="18"/>
      <c r="AO66" s="19"/>
      <c r="AP66" s="19"/>
      <c r="AQ66" s="19"/>
      <c r="AR66" s="19"/>
      <c r="AS66" s="19"/>
      <c r="AT66" s="19"/>
      <c r="AU66" s="19"/>
      <c r="AV66" s="19"/>
      <c r="AW66" s="19"/>
      <c r="AX66" s="28"/>
      <c r="AY66" s="27"/>
      <c r="AZ66" s="2">
        <f t="shared" si="1"/>
        <v>0</v>
      </c>
      <c r="BA66" s="56"/>
      <c r="BB66" s="28"/>
      <c r="BC66" s="28"/>
      <c r="BD66" s="28"/>
      <c r="BE66" s="28"/>
      <c r="BF66" s="28"/>
      <c r="BG66" s="28"/>
      <c r="BH66" s="28"/>
      <c r="BI66" s="23">
        <f t="shared" si="2"/>
        <v>0</v>
      </c>
      <c r="BJ66" s="24">
        <f t="shared" si="3"/>
        <v>0</v>
      </c>
    </row>
    <row r="67" spans="1:62" ht="13.5" thickBot="1" x14ac:dyDescent="0.25">
      <c r="A67" s="172"/>
      <c r="B67" s="174" t="s">
        <v>30</v>
      </c>
      <c r="C67" s="175"/>
      <c r="D67" s="176"/>
      <c r="E67" s="65">
        <f>SUM(E65,E63,E61,E53,E51,E39,E37,E35,E23,E19,E17,E15,E13,E9,E55,E57,E11,E59,)</f>
        <v>30</v>
      </c>
      <c r="F67" s="65">
        <f t="shared" ref="F67:BJ67" si="7">SUM(F65,F63,F61,F53,F51,F39,F37,F35,F23,F19,F17,F15,F13,F9,F55,F57,F11,F59,)</f>
        <v>36</v>
      </c>
      <c r="G67" s="65">
        <f t="shared" si="7"/>
        <v>36</v>
      </c>
      <c r="H67" s="65">
        <f t="shared" si="7"/>
        <v>36</v>
      </c>
      <c r="I67" s="65">
        <f t="shared" si="7"/>
        <v>36</v>
      </c>
      <c r="J67" s="65">
        <f t="shared" si="7"/>
        <v>36</v>
      </c>
      <c r="K67" s="65">
        <f t="shared" si="7"/>
        <v>36</v>
      </c>
      <c r="L67" s="65">
        <f t="shared" si="7"/>
        <v>36</v>
      </c>
      <c r="M67" s="65">
        <f t="shared" si="7"/>
        <v>36</v>
      </c>
      <c r="N67" s="65">
        <f t="shared" si="7"/>
        <v>36</v>
      </c>
      <c r="O67" s="65">
        <f t="shared" si="7"/>
        <v>36</v>
      </c>
      <c r="P67" s="65">
        <f t="shared" si="7"/>
        <v>36</v>
      </c>
      <c r="Q67" s="65">
        <f t="shared" si="7"/>
        <v>36</v>
      </c>
      <c r="R67" s="65">
        <f t="shared" si="7"/>
        <v>36</v>
      </c>
      <c r="S67" s="65">
        <f t="shared" si="7"/>
        <v>36</v>
      </c>
      <c r="T67" s="65">
        <f t="shared" si="7"/>
        <v>36</v>
      </c>
      <c r="U67" s="65">
        <f t="shared" si="7"/>
        <v>6</v>
      </c>
      <c r="V67" s="65">
        <f t="shared" si="7"/>
        <v>0</v>
      </c>
      <c r="W67" s="65">
        <f t="shared" si="7"/>
        <v>576</v>
      </c>
      <c r="X67" s="65">
        <f t="shared" si="7"/>
        <v>0</v>
      </c>
      <c r="Y67" s="65">
        <f t="shared" si="7"/>
        <v>36</v>
      </c>
      <c r="Z67" s="65">
        <f t="shared" si="7"/>
        <v>36</v>
      </c>
      <c r="AA67" s="65">
        <f t="shared" si="7"/>
        <v>36</v>
      </c>
      <c r="AB67" s="65">
        <f t="shared" si="7"/>
        <v>36</v>
      </c>
      <c r="AC67" s="65">
        <f t="shared" si="7"/>
        <v>36</v>
      </c>
      <c r="AD67" s="65">
        <f t="shared" si="7"/>
        <v>36</v>
      </c>
      <c r="AE67" s="65">
        <f t="shared" si="7"/>
        <v>36</v>
      </c>
      <c r="AF67" s="65">
        <f t="shared" si="7"/>
        <v>36</v>
      </c>
      <c r="AG67" s="65">
        <f t="shared" si="7"/>
        <v>36</v>
      </c>
      <c r="AH67" s="65">
        <f t="shared" si="7"/>
        <v>36</v>
      </c>
      <c r="AI67" s="65">
        <f t="shared" si="7"/>
        <v>36</v>
      </c>
      <c r="AJ67" s="65">
        <f t="shared" si="7"/>
        <v>36</v>
      </c>
      <c r="AK67" s="65">
        <f t="shared" si="7"/>
        <v>36</v>
      </c>
      <c r="AL67" s="65">
        <f t="shared" si="7"/>
        <v>36</v>
      </c>
      <c r="AM67" s="65">
        <f t="shared" si="7"/>
        <v>36</v>
      </c>
      <c r="AN67" s="65">
        <f t="shared" si="7"/>
        <v>36</v>
      </c>
      <c r="AO67" s="65">
        <f t="shared" si="7"/>
        <v>36</v>
      </c>
      <c r="AP67" s="65">
        <f t="shared" si="7"/>
        <v>36</v>
      </c>
      <c r="AQ67" s="65">
        <f t="shared" si="7"/>
        <v>36</v>
      </c>
      <c r="AR67" s="65">
        <f t="shared" si="7"/>
        <v>36</v>
      </c>
      <c r="AS67" s="65">
        <f t="shared" si="7"/>
        <v>36</v>
      </c>
      <c r="AT67" s="65">
        <f t="shared" si="7"/>
        <v>36</v>
      </c>
      <c r="AU67" s="65">
        <f t="shared" si="7"/>
        <v>36</v>
      </c>
      <c r="AV67" s="65">
        <f t="shared" si="7"/>
        <v>0</v>
      </c>
      <c r="AW67" s="65">
        <f t="shared" si="7"/>
        <v>0</v>
      </c>
      <c r="AX67" s="65">
        <f t="shared" si="7"/>
        <v>0</v>
      </c>
      <c r="AY67" s="65">
        <f t="shared" si="7"/>
        <v>0</v>
      </c>
      <c r="AZ67" s="65">
        <f t="shared" si="7"/>
        <v>828</v>
      </c>
      <c r="BA67" s="65">
        <f t="shared" si="7"/>
        <v>0</v>
      </c>
      <c r="BB67" s="65">
        <f t="shared" si="7"/>
        <v>0</v>
      </c>
      <c r="BC67" s="65">
        <f t="shared" si="7"/>
        <v>0</v>
      </c>
      <c r="BD67" s="65">
        <f t="shared" si="7"/>
        <v>0</v>
      </c>
      <c r="BE67" s="65">
        <f t="shared" si="7"/>
        <v>0</v>
      </c>
      <c r="BF67" s="65">
        <f t="shared" si="7"/>
        <v>0</v>
      </c>
      <c r="BG67" s="65">
        <f t="shared" si="7"/>
        <v>0</v>
      </c>
      <c r="BH67" s="65">
        <f t="shared" si="7"/>
        <v>0</v>
      </c>
      <c r="BI67" s="65">
        <f t="shared" si="7"/>
        <v>1404</v>
      </c>
      <c r="BJ67" s="65">
        <f t="shared" si="7"/>
        <v>1326</v>
      </c>
    </row>
    <row r="68" spans="1:62" ht="12" customHeight="1" thickBot="1" x14ac:dyDescent="0.25">
      <c r="A68" s="172"/>
      <c r="B68" s="177" t="s">
        <v>31</v>
      </c>
      <c r="C68" s="178"/>
      <c r="D68" s="179"/>
      <c r="E68" s="19">
        <f>SUM(E66,E64,E62,E54,E52,E50,E48,E46,E44,E42,E40,E38,E36,E24,E20,E18,E16,E14,E10,E56,E58,E12,E60,)</f>
        <v>15</v>
      </c>
      <c r="F68" s="19">
        <f t="shared" ref="F68:BJ68" si="8">SUM(F66,F64,F62,F54,F52,F50,F48,F46,F44,F42,F40,F38,F36,F24,F20,F18,F16,F14,F10,F56,F58,F12,F60,)</f>
        <v>18</v>
      </c>
      <c r="G68" s="19">
        <f t="shared" si="8"/>
        <v>18</v>
      </c>
      <c r="H68" s="19">
        <f t="shared" si="8"/>
        <v>18</v>
      </c>
      <c r="I68" s="19">
        <f t="shared" si="8"/>
        <v>18</v>
      </c>
      <c r="J68" s="19">
        <f t="shared" si="8"/>
        <v>18</v>
      </c>
      <c r="K68" s="19">
        <f t="shared" si="8"/>
        <v>18</v>
      </c>
      <c r="L68" s="19">
        <f t="shared" si="8"/>
        <v>18</v>
      </c>
      <c r="M68" s="19">
        <f t="shared" si="8"/>
        <v>18</v>
      </c>
      <c r="N68" s="19">
        <f t="shared" si="8"/>
        <v>18</v>
      </c>
      <c r="O68" s="19">
        <f t="shared" si="8"/>
        <v>18</v>
      </c>
      <c r="P68" s="19">
        <f t="shared" si="8"/>
        <v>18</v>
      </c>
      <c r="Q68" s="19">
        <f t="shared" si="8"/>
        <v>18</v>
      </c>
      <c r="R68" s="19">
        <f t="shared" si="8"/>
        <v>18</v>
      </c>
      <c r="S68" s="19">
        <f t="shared" si="8"/>
        <v>18</v>
      </c>
      <c r="T68" s="19">
        <f t="shared" si="8"/>
        <v>18</v>
      </c>
      <c r="U68" s="19">
        <f t="shared" si="8"/>
        <v>3</v>
      </c>
      <c r="V68" s="19">
        <f t="shared" si="8"/>
        <v>0</v>
      </c>
      <c r="W68" s="19">
        <f t="shared" si="8"/>
        <v>288</v>
      </c>
      <c r="X68" s="19">
        <f t="shared" si="8"/>
        <v>0</v>
      </c>
      <c r="Y68" s="19">
        <f t="shared" si="8"/>
        <v>18</v>
      </c>
      <c r="Z68" s="19">
        <f t="shared" si="8"/>
        <v>18</v>
      </c>
      <c r="AA68" s="19">
        <f t="shared" si="8"/>
        <v>18</v>
      </c>
      <c r="AB68" s="19">
        <f t="shared" si="8"/>
        <v>18</v>
      </c>
      <c r="AC68" s="19">
        <f t="shared" si="8"/>
        <v>18</v>
      </c>
      <c r="AD68" s="19">
        <f t="shared" si="8"/>
        <v>18</v>
      </c>
      <c r="AE68" s="19">
        <f t="shared" si="8"/>
        <v>18</v>
      </c>
      <c r="AF68" s="19">
        <f t="shared" si="8"/>
        <v>18</v>
      </c>
      <c r="AG68" s="19">
        <f t="shared" si="8"/>
        <v>18</v>
      </c>
      <c r="AH68" s="19">
        <f t="shared" si="8"/>
        <v>18</v>
      </c>
      <c r="AI68" s="19">
        <f t="shared" si="8"/>
        <v>18</v>
      </c>
      <c r="AJ68" s="19">
        <f t="shared" si="8"/>
        <v>18</v>
      </c>
      <c r="AK68" s="19">
        <f t="shared" si="8"/>
        <v>18</v>
      </c>
      <c r="AL68" s="19">
        <f t="shared" si="8"/>
        <v>18</v>
      </c>
      <c r="AM68" s="19">
        <f t="shared" si="8"/>
        <v>18</v>
      </c>
      <c r="AN68" s="19">
        <f t="shared" si="8"/>
        <v>18</v>
      </c>
      <c r="AO68" s="19">
        <f t="shared" si="8"/>
        <v>18</v>
      </c>
      <c r="AP68" s="19">
        <f t="shared" si="8"/>
        <v>18</v>
      </c>
      <c r="AQ68" s="19">
        <f t="shared" si="8"/>
        <v>18</v>
      </c>
      <c r="AR68" s="19">
        <f t="shared" si="8"/>
        <v>18</v>
      </c>
      <c r="AS68" s="19">
        <f t="shared" si="8"/>
        <v>18</v>
      </c>
      <c r="AT68" s="19">
        <f t="shared" si="8"/>
        <v>0</v>
      </c>
      <c r="AU68" s="19">
        <f t="shared" si="8"/>
        <v>18</v>
      </c>
      <c r="AV68" s="19">
        <f t="shared" si="8"/>
        <v>0</v>
      </c>
      <c r="AW68" s="19">
        <f t="shared" si="8"/>
        <v>0</v>
      </c>
      <c r="AX68" s="19">
        <f t="shared" si="8"/>
        <v>0</v>
      </c>
      <c r="AY68" s="19">
        <f t="shared" si="8"/>
        <v>0</v>
      </c>
      <c r="AZ68" s="19">
        <f t="shared" si="8"/>
        <v>396</v>
      </c>
      <c r="BA68" s="19">
        <f t="shared" si="8"/>
        <v>0</v>
      </c>
      <c r="BB68" s="19">
        <f t="shared" si="8"/>
        <v>0</v>
      </c>
      <c r="BC68" s="19">
        <f t="shared" si="8"/>
        <v>0</v>
      </c>
      <c r="BD68" s="19">
        <f t="shared" si="8"/>
        <v>0</v>
      </c>
      <c r="BE68" s="19">
        <f t="shared" si="8"/>
        <v>0</v>
      </c>
      <c r="BF68" s="19">
        <f t="shared" si="8"/>
        <v>0</v>
      </c>
      <c r="BG68" s="19">
        <f t="shared" si="8"/>
        <v>0</v>
      </c>
      <c r="BH68" s="19">
        <f t="shared" si="8"/>
        <v>0</v>
      </c>
      <c r="BI68" s="19">
        <f t="shared" si="8"/>
        <v>684</v>
      </c>
      <c r="BJ68" s="19">
        <f t="shared" si="8"/>
        <v>684</v>
      </c>
    </row>
    <row r="69" spans="1:62" ht="13.5" thickBot="1" x14ac:dyDescent="0.25">
      <c r="A69" s="173"/>
      <c r="B69" s="174" t="s">
        <v>32</v>
      </c>
      <c r="C69" s="175"/>
      <c r="D69" s="180"/>
      <c r="E69" s="20">
        <f>E67+E68</f>
        <v>45</v>
      </c>
      <c r="F69" s="20">
        <f t="shared" ref="F69:Z69" si="9">F67+F68</f>
        <v>54</v>
      </c>
      <c r="G69" s="20">
        <f t="shared" si="9"/>
        <v>54</v>
      </c>
      <c r="H69" s="20">
        <f t="shared" si="9"/>
        <v>54</v>
      </c>
      <c r="I69" s="20">
        <f t="shared" si="9"/>
        <v>54</v>
      </c>
      <c r="J69" s="20">
        <f t="shared" si="9"/>
        <v>54</v>
      </c>
      <c r="K69" s="20">
        <f t="shared" si="9"/>
        <v>54</v>
      </c>
      <c r="L69" s="20">
        <f t="shared" si="9"/>
        <v>54</v>
      </c>
      <c r="M69" s="20">
        <f t="shared" si="9"/>
        <v>54</v>
      </c>
      <c r="N69" s="20">
        <f t="shared" si="9"/>
        <v>54</v>
      </c>
      <c r="O69" s="20">
        <f t="shared" si="9"/>
        <v>54</v>
      </c>
      <c r="P69" s="20">
        <f t="shared" si="9"/>
        <v>54</v>
      </c>
      <c r="Q69" s="20">
        <f t="shared" si="9"/>
        <v>54</v>
      </c>
      <c r="R69" s="20">
        <f t="shared" si="9"/>
        <v>54</v>
      </c>
      <c r="S69" s="20">
        <f t="shared" si="9"/>
        <v>54</v>
      </c>
      <c r="T69" s="20">
        <f t="shared" si="9"/>
        <v>54</v>
      </c>
      <c r="U69" s="20">
        <f t="shared" si="9"/>
        <v>9</v>
      </c>
      <c r="V69" s="20">
        <f t="shared" si="9"/>
        <v>0</v>
      </c>
      <c r="W69" s="2">
        <f t="shared" ref="W69" si="10">SUM(E69:V69)</f>
        <v>864</v>
      </c>
      <c r="X69" s="20">
        <f t="shared" si="9"/>
        <v>0</v>
      </c>
      <c r="Y69" s="20">
        <f t="shared" si="9"/>
        <v>54</v>
      </c>
      <c r="Z69" s="20">
        <f t="shared" si="9"/>
        <v>54</v>
      </c>
      <c r="AA69" s="20">
        <f t="shared" ref="AA69" si="11">AA67+AA68</f>
        <v>54</v>
      </c>
      <c r="AB69" s="20">
        <f t="shared" ref="AB69" si="12">AB67+AB68</f>
        <v>54</v>
      </c>
      <c r="AC69" s="20">
        <f t="shared" ref="AC69" si="13">AC67+AC68</f>
        <v>54</v>
      </c>
      <c r="AD69" s="20">
        <f t="shared" ref="AD69" si="14">AD67+AD68</f>
        <v>54</v>
      </c>
      <c r="AE69" s="20">
        <f t="shared" ref="AE69" si="15">AE67+AE68</f>
        <v>54</v>
      </c>
      <c r="AF69" s="20">
        <f t="shared" ref="AF69" si="16">AF67+AF68</f>
        <v>54</v>
      </c>
      <c r="AG69" s="20">
        <f t="shared" ref="AG69" si="17">AG67+AG68</f>
        <v>54</v>
      </c>
      <c r="AH69" s="20">
        <f t="shared" ref="AH69" si="18">AH67+AH68</f>
        <v>54</v>
      </c>
      <c r="AI69" s="20">
        <f t="shared" ref="AI69" si="19">AI67+AI68</f>
        <v>54</v>
      </c>
      <c r="AJ69" s="20">
        <f t="shared" ref="AJ69" si="20">AJ67+AJ68</f>
        <v>54</v>
      </c>
      <c r="AK69" s="20">
        <f t="shared" ref="AK69" si="21">AK67+AK68</f>
        <v>54</v>
      </c>
      <c r="AL69" s="20">
        <f t="shared" ref="AL69" si="22">AL67+AL68</f>
        <v>54</v>
      </c>
      <c r="AM69" s="20">
        <f t="shared" ref="AM69" si="23">AM67+AM68</f>
        <v>54</v>
      </c>
      <c r="AN69" s="20">
        <f t="shared" ref="AN69" si="24">AN67+AN68</f>
        <v>54</v>
      </c>
      <c r="AO69" s="20">
        <f t="shared" ref="AO69" si="25">AO67+AO68</f>
        <v>54</v>
      </c>
      <c r="AP69" s="20">
        <f>AP67+AP68</f>
        <v>54</v>
      </c>
      <c r="AQ69" s="20">
        <f t="shared" ref="AQ69" si="26">AQ67+AQ68</f>
        <v>54</v>
      </c>
      <c r="AR69" s="20">
        <f t="shared" ref="AR69" si="27">AR67+AR68</f>
        <v>54</v>
      </c>
      <c r="AS69" s="20">
        <f t="shared" ref="AS69" si="28">AS67+AS68</f>
        <v>54</v>
      </c>
      <c r="AT69" s="20">
        <f t="shared" ref="AT69" si="29">AT67+AT68</f>
        <v>36</v>
      </c>
      <c r="AU69" s="20">
        <f t="shared" ref="AU69" si="30">AU67+AU68</f>
        <v>54</v>
      </c>
      <c r="AV69" s="20">
        <f t="shared" ref="AV69" si="31">AV67+AV68</f>
        <v>0</v>
      </c>
      <c r="AW69" s="20">
        <f t="shared" ref="AW69" si="32">AW67+AW68</f>
        <v>0</v>
      </c>
      <c r="AX69" s="20">
        <f t="shared" ref="AX69" si="33">AX67+AX68</f>
        <v>0</v>
      </c>
      <c r="AY69" s="20">
        <f t="shared" ref="AY69" si="34">AY67+AY68</f>
        <v>0</v>
      </c>
      <c r="AZ69" s="2">
        <f t="shared" ref="AZ69" si="35">SUM(Y69:AX69)</f>
        <v>1224</v>
      </c>
      <c r="BA69" s="66"/>
      <c r="BB69" s="19"/>
      <c r="BC69" s="19"/>
      <c r="BD69" s="19"/>
      <c r="BE69" s="19"/>
      <c r="BF69" s="19"/>
      <c r="BG69" s="19"/>
      <c r="BH69" s="19"/>
      <c r="BI69" s="23">
        <f t="shared" ref="BI69" si="36">W69+AZ69</f>
        <v>2088</v>
      </c>
      <c r="BJ69" s="24">
        <f t="shared" ref="BJ69" si="37">W69+AZ69</f>
        <v>2088</v>
      </c>
    </row>
    <row r="71" spans="1:62" x14ac:dyDescent="0.2">
      <c r="U71" s="10">
        <v>6</v>
      </c>
    </row>
    <row r="72" spans="1:62" x14ac:dyDescent="0.2">
      <c r="E72" s="10">
        <v>30</v>
      </c>
      <c r="U72" s="10">
        <v>3</v>
      </c>
    </row>
    <row r="73" spans="1:62" x14ac:dyDescent="0.2">
      <c r="E73" s="10">
        <v>15</v>
      </c>
      <c r="N73" s="42"/>
      <c r="O73" s="42"/>
      <c r="P73" s="42"/>
      <c r="Q73" s="42"/>
    </row>
    <row r="74" spans="1:62" x14ac:dyDescent="0.2">
      <c r="N74" s="42"/>
      <c r="O74" s="42"/>
      <c r="P74" s="42"/>
    </row>
    <row r="75" spans="1:62" x14ac:dyDescent="0.2">
      <c r="N75" s="42"/>
      <c r="O75" s="42"/>
      <c r="P75" s="42"/>
    </row>
    <row r="76" spans="1:62" x14ac:dyDescent="0.2">
      <c r="N76" s="42"/>
      <c r="O76" s="42"/>
      <c r="P76" s="42"/>
    </row>
  </sheetData>
  <mergeCells count="89">
    <mergeCell ref="BD3:BD4"/>
    <mergeCell ref="BE3:BH3"/>
    <mergeCell ref="BJ3:BJ8"/>
    <mergeCell ref="D5:BH5"/>
    <mergeCell ref="D7:BH7"/>
    <mergeCell ref="X3:X4"/>
    <mergeCell ref="E3:H3"/>
    <mergeCell ref="I3:I4"/>
    <mergeCell ref="J3:L3"/>
    <mergeCell ref="M3:M4"/>
    <mergeCell ref="N3:P3"/>
    <mergeCell ref="Q3:Q4"/>
    <mergeCell ref="R3:V3"/>
    <mergeCell ref="W3:W4"/>
    <mergeCell ref="Y3:AA3"/>
    <mergeCell ref="AC3:AE3"/>
    <mergeCell ref="AK3:AK4"/>
    <mergeCell ref="AL3:AN3"/>
    <mergeCell ref="AO3:AO4"/>
    <mergeCell ref="A3:A8"/>
    <mergeCell ref="B3:B8"/>
    <mergeCell ref="C3:C8"/>
    <mergeCell ref="D3:D4"/>
    <mergeCell ref="AB3:AB4"/>
    <mergeCell ref="AP3:AT3"/>
    <mergeCell ref="AU3:AX3"/>
    <mergeCell ref="AY3:AY4"/>
    <mergeCell ref="BA3:BC3"/>
    <mergeCell ref="B27:B28"/>
    <mergeCell ref="C27:C28"/>
    <mergeCell ref="C19:C20"/>
    <mergeCell ref="B21:B22"/>
    <mergeCell ref="C21:C22"/>
    <mergeCell ref="B23:B24"/>
    <mergeCell ref="C23:C24"/>
    <mergeCell ref="B25:B26"/>
    <mergeCell ref="C25:C26"/>
    <mergeCell ref="AZ3:AZ4"/>
    <mergeCell ref="AF3:AF4"/>
    <mergeCell ref="AG3:AJ3"/>
    <mergeCell ref="B61:B62"/>
    <mergeCell ref="C61:C62"/>
    <mergeCell ref="C53:C54"/>
    <mergeCell ref="B53:B54"/>
    <mergeCell ref="B55:B56"/>
    <mergeCell ref="C55:C56"/>
    <mergeCell ref="B57:B58"/>
    <mergeCell ref="C57:C58"/>
    <mergeCell ref="C59:C60"/>
    <mergeCell ref="B59:B60"/>
    <mergeCell ref="B39:B40"/>
    <mergeCell ref="C39:C40"/>
    <mergeCell ref="B47:B48"/>
    <mergeCell ref="C47:C48"/>
    <mergeCell ref="B49:B50"/>
    <mergeCell ref="C49:C50"/>
    <mergeCell ref="C41:C42"/>
    <mergeCell ref="B43:B44"/>
    <mergeCell ref="C43:C44"/>
    <mergeCell ref="B45:B46"/>
    <mergeCell ref="C45:C46"/>
    <mergeCell ref="B41:B42"/>
    <mergeCell ref="B17:B18"/>
    <mergeCell ref="C17:C18"/>
    <mergeCell ref="B19:B20"/>
    <mergeCell ref="B9:B10"/>
    <mergeCell ref="C9:C10"/>
    <mergeCell ref="B13:B14"/>
    <mergeCell ref="C13:C14"/>
    <mergeCell ref="B15:B16"/>
    <mergeCell ref="C15:C16"/>
    <mergeCell ref="C11:C12"/>
    <mergeCell ref="B11:B12"/>
    <mergeCell ref="A9:A69"/>
    <mergeCell ref="B67:D67"/>
    <mergeCell ref="B68:D68"/>
    <mergeCell ref="B69:D69"/>
    <mergeCell ref="D1:BI1"/>
    <mergeCell ref="BI3:BI8"/>
    <mergeCell ref="B65:B66"/>
    <mergeCell ref="C65:C66"/>
    <mergeCell ref="B35:B36"/>
    <mergeCell ref="C35:C36"/>
    <mergeCell ref="B37:B38"/>
    <mergeCell ref="C37:C38"/>
    <mergeCell ref="B63:B64"/>
    <mergeCell ref="C63:C64"/>
    <mergeCell ref="B51:B52"/>
    <mergeCell ref="C51:C52"/>
  </mergeCells>
  <pageMargins left="0.70866141732283472" right="0.70866141732283472" top="0.15748031496062992" bottom="0.15748031496062992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5"/>
  <sheetViews>
    <sheetView view="pageBreakPreview" topLeftCell="A4" zoomScale="55" zoomScaleNormal="60" zoomScaleSheetLayoutView="55" workbookViewId="0">
      <selection activeCell="V29" sqref="V29"/>
    </sheetView>
  </sheetViews>
  <sheetFormatPr defaultRowHeight="12.75" x14ac:dyDescent="0.2"/>
  <cols>
    <col min="1" max="1" width="3.85546875" customWidth="1"/>
    <col min="2" max="2" width="13.28515625" customWidth="1"/>
    <col min="3" max="3" width="30.42578125" customWidth="1"/>
    <col min="5" max="5" width="3.5703125" customWidth="1"/>
    <col min="6" max="21" width="3.85546875" customWidth="1"/>
    <col min="22" max="22" width="6" customWidth="1"/>
    <col min="23" max="48" width="3.85546875" customWidth="1"/>
    <col min="49" max="49" width="5.7109375" customWidth="1"/>
    <col min="50" max="58" width="3.28515625" customWidth="1"/>
    <col min="59" max="59" width="9.140625" customWidth="1"/>
  </cols>
  <sheetData>
    <row r="1" spans="1:59" ht="15.75" x14ac:dyDescent="0.2">
      <c r="A1" s="1"/>
      <c r="B1" s="1"/>
      <c r="C1" s="1"/>
      <c r="D1" s="181" t="s">
        <v>158</v>
      </c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</row>
    <row r="2" spans="1:59" ht="16.5" thickBot="1" x14ac:dyDescent="0.25">
      <c r="A2" s="4"/>
      <c r="B2" s="5"/>
      <c r="C2" s="6" t="s">
        <v>82</v>
      </c>
      <c r="D2" s="3"/>
      <c r="E2" s="3"/>
      <c r="F2" s="3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5"/>
      <c r="AY2" s="5"/>
      <c r="AZ2" s="5"/>
      <c r="BA2" s="5"/>
      <c r="BB2" s="5"/>
      <c r="BC2" s="5"/>
      <c r="BD2" s="5"/>
      <c r="BE2" s="5"/>
      <c r="BF2" s="5"/>
      <c r="BG2" s="6"/>
    </row>
    <row r="3" spans="1:59" ht="15.75" x14ac:dyDescent="0.2">
      <c r="A3" s="209" t="s">
        <v>0</v>
      </c>
      <c r="B3" s="212" t="s">
        <v>1</v>
      </c>
      <c r="C3" s="215" t="s">
        <v>2</v>
      </c>
      <c r="D3" s="212" t="s">
        <v>3</v>
      </c>
      <c r="E3" s="195" t="s">
        <v>4</v>
      </c>
      <c r="F3" s="195"/>
      <c r="G3" s="195"/>
      <c r="H3" s="195"/>
      <c r="I3" s="219" t="s">
        <v>83</v>
      </c>
      <c r="J3" s="195" t="s">
        <v>5</v>
      </c>
      <c r="K3" s="195"/>
      <c r="L3" s="195"/>
      <c r="M3" s="246" t="s">
        <v>84</v>
      </c>
      <c r="N3" s="221" t="s">
        <v>6</v>
      </c>
      <c r="O3" s="221" t="s">
        <v>6</v>
      </c>
      <c r="P3" s="221"/>
      <c r="Q3" s="250" t="s">
        <v>34</v>
      </c>
      <c r="R3" s="221" t="s">
        <v>7</v>
      </c>
      <c r="S3" s="221" t="s">
        <v>7</v>
      </c>
      <c r="T3" s="221"/>
      <c r="U3" s="221"/>
      <c r="V3" s="201" t="s">
        <v>8</v>
      </c>
      <c r="W3" s="201" t="s">
        <v>85</v>
      </c>
      <c r="X3" s="195" t="s">
        <v>9</v>
      </c>
      <c r="Y3" s="195"/>
      <c r="Z3" s="195"/>
      <c r="AA3" s="248" t="s">
        <v>43</v>
      </c>
      <c r="AB3" s="195" t="s">
        <v>10</v>
      </c>
      <c r="AC3" s="195"/>
      <c r="AD3" s="195"/>
      <c r="AE3" s="248" t="s">
        <v>22</v>
      </c>
      <c r="AF3" s="196" t="s">
        <v>11</v>
      </c>
      <c r="AG3" s="197"/>
      <c r="AH3" s="197"/>
      <c r="AI3" s="198"/>
      <c r="AJ3" s="205" t="s">
        <v>86</v>
      </c>
      <c r="AK3" s="195" t="s">
        <v>12</v>
      </c>
      <c r="AL3" s="195"/>
      <c r="AM3" s="195"/>
      <c r="AN3" s="207" t="s">
        <v>87</v>
      </c>
      <c r="AO3" s="195" t="s">
        <v>13</v>
      </c>
      <c r="AP3" s="195"/>
      <c r="AQ3" s="195"/>
      <c r="AR3" s="195" t="s">
        <v>88</v>
      </c>
      <c r="AS3" s="195" t="s">
        <v>14</v>
      </c>
      <c r="AT3" s="196" t="s">
        <v>14</v>
      </c>
      <c r="AU3" s="197"/>
      <c r="AV3" s="197"/>
      <c r="AW3" s="198" t="s">
        <v>15</v>
      </c>
      <c r="AX3" s="244" t="s">
        <v>89</v>
      </c>
      <c r="AY3" s="195" t="s">
        <v>90</v>
      </c>
      <c r="AZ3" s="195"/>
      <c r="BA3" s="195"/>
      <c r="BB3" s="78"/>
      <c r="BC3" s="246" t="s">
        <v>44</v>
      </c>
      <c r="BD3" s="221" t="s">
        <v>91</v>
      </c>
      <c r="BE3" s="221"/>
      <c r="BF3" s="241"/>
      <c r="BG3" s="243" t="s">
        <v>18</v>
      </c>
    </row>
    <row r="4" spans="1:59" ht="99" x14ac:dyDescent="0.2">
      <c r="A4" s="210"/>
      <c r="B4" s="213"/>
      <c r="C4" s="216"/>
      <c r="D4" s="218"/>
      <c r="E4" s="47" t="s">
        <v>51</v>
      </c>
      <c r="F4" s="48" t="s">
        <v>24</v>
      </c>
      <c r="G4" s="48" t="s">
        <v>25</v>
      </c>
      <c r="H4" s="48" t="s">
        <v>33</v>
      </c>
      <c r="I4" s="220" t="s">
        <v>92</v>
      </c>
      <c r="J4" s="8" t="s">
        <v>36</v>
      </c>
      <c r="K4" s="7" t="s">
        <v>37</v>
      </c>
      <c r="L4" s="7" t="s">
        <v>38</v>
      </c>
      <c r="M4" s="220" t="s">
        <v>93</v>
      </c>
      <c r="N4" s="48" t="s">
        <v>44</v>
      </c>
      <c r="O4" s="67" t="s">
        <v>45</v>
      </c>
      <c r="P4" s="48" t="s">
        <v>23</v>
      </c>
      <c r="Q4" s="251" t="s">
        <v>94</v>
      </c>
      <c r="R4" s="79" t="s">
        <v>95</v>
      </c>
      <c r="S4" s="48" t="s">
        <v>24</v>
      </c>
      <c r="T4" s="48" t="s">
        <v>25</v>
      </c>
      <c r="U4" s="48" t="s">
        <v>33</v>
      </c>
      <c r="V4" s="202"/>
      <c r="W4" s="202"/>
      <c r="X4" s="7" t="s">
        <v>40</v>
      </c>
      <c r="Y4" s="7" t="s">
        <v>41</v>
      </c>
      <c r="Z4" s="7" t="s">
        <v>42</v>
      </c>
      <c r="AA4" s="249"/>
      <c r="AB4" s="7" t="s">
        <v>96</v>
      </c>
      <c r="AC4" s="7" t="s">
        <v>20</v>
      </c>
      <c r="AD4" s="7" t="s">
        <v>21</v>
      </c>
      <c r="AE4" s="249"/>
      <c r="AF4" s="67" t="s">
        <v>97</v>
      </c>
      <c r="AG4" s="48" t="s">
        <v>20</v>
      </c>
      <c r="AH4" s="48" t="s">
        <v>21</v>
      </c>
      <c r="AI4" s="49" t="s">
        <v>22</v>
      </c>
      <c r="AJ4" s="206" t="s">
        <v>44</v>
      </c>
      <c r="AK4" s="7" t="s">
        <v>36</v>
      </c>
      <c r="AL4" s="7" t="s">
        <v>37</v>
      </c>
      <c r="AM4" s="7" t="s">
        <v>38</v>
      </c>
      <c r="AN4" s="208"/>
      <c r="AO4" s="48" t="s">
        <v>46</v>
      </c>
      <c r="AP4" s="48" t="s">
        <v>47</v>
      </c>
      <c r="AQ4" s="48" t="s">
        <v>48</v>
      </c>
      <c r="AR4" s="48" t="s">
        <v>49</v>
      </c>
      <c r="AS4" s="80" t="s">
        <v>98</v>
      </c>
      <c r="AT4" s="7" t="s">
        <v>24</v>
      </c>
      <c r="AU4" s="7" t="s">
        <v>25</v>
      </c>
      <c r="AV4" s="7" t="s">
        <v>33</v>
      </c>
      <c r="AW4" s="81" t="s">
        <v>15</v>
      </c>
      <c r="AX4" s="245" t="s">
        <v>44</v>
      </c>
      <c r="AY4" s="67" t="s">
        <v>36</v>
      </c>
      <c r="AZ4" s="68" t="s">
        <v>37</v>
      </c>
      <c r="BA4" s="67" t="s">
        <v>38</v>
      </c>
      <c r="BB4" s="67" t="s">
        <v>99</v>
      </c>
      <c r="BC4" s="247" t="s">
        <v>100</v>
      </c>
      <c r="BD4" s="68" t="s">
        <v>45</v>
      </c>
      <c r="BE4" s="68" t="s">
        <v>23</v>
      </c>
      <c r="BF4" s="83" t="s">
        <v>34</v>
      </c>
      <c r="BG4" s="243"/>
    </row>
    <row r="5" spans="1:59" x14ac:dyDescent="0.2">
      <c r="A5" s="210"/>
      <c r="B5" s="213"/>
      <c r="C5" s="216"/>
      <c r="D5" s="225" t="s">
        <v>26</v>
      </c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226"/>
      <c r="AQ5" s="226"/>
      <c r="AR5" s="226"/>
      <c r="AS5" s="226"/>
      <c r="AT5" s="226"/>
      <c r="AU5" s="226"/>
      <c r="AV5" s="226"/>
      <c r="AW5" s="226"/>
      <c r="AX5" s="226"/>
      <c r="AY5" s="227"/>
      <c r="AZ5" s="227"/>
      <c r="BA5" s="227"/>
      <c r="BB5" s="227"/>
      <c r="BC5" s="227"/>
      <c r="BD5" s="227"/>
      <c r="BE5" s="227"/>
      <c r="BF5" s="227"/>
      <c r="BG5" s="243"/>
    </row>
    <row r="6" spans="1:59" x14ac:dyDescent="0.2">
      <c r="A6" s="210"/>
      <c r="B6" s="213"/>
      <c r="C6" s="216"/>
      <c r="D6" s="11"/>
      <c r="E6" s="12">
        <v>36</v>
      </c>
      <c r="F6" s="12">
        <v>37</v>
      </c>
      <c r="G6" s="12">
        <v>38</v>
      </c>
      <c r="H6" s="12">
        <v>39</v>
      </c>
      <c r="I6" s="12">
        <v>40</v>
      </c>
      <c r="J6" s="12">
        <v>41</v>
      </c>
      <c r="K6" s="12">
        <v>42</v>
      </c>
      <c r="L6" s="12">
        <v>43</v>
      </c>
      <c r="M6" s="12">
        <v>44</v>
      </c>
      <c r="N6" s="12">
        <v>45</v>
      </c>
      <c r="O6" s="12">
        <v>46</v>
      </c>
      <c r="P6" s="12">
        <v>47</v>
      </c>
      <c r="Q6" s="12">
        <v>48</v>
      </c>
      <c r="R6" s="12">
        <v>49</v>
      </c>
      <c r="S6" s="12">
        <v>50</v>
      </c>
      <c r="T6" s="12">
        <v>51</v>
      </c>
      <c r="U6" s="12">
        <v>52</v>
      </c>
      <c r="V6" s="13"/>
      <c r="W6" s="13">
        <v>1</v>
      </c>
      <c r="X6" s="13">
        <v>2</v>
      </c>
      <c r="Y6" s="13">
        <v>3</v>
      </c>
      <c r="Z6" s="13">
        <v>4</v>
      </c>
      <c r="AA6" s="13">
        <v>5</v>
      </c>
      <c r="AB6" s="13">
        <v>6</v>
      </c>
      <c r="AC6" s="13">
        <v>7</v>
      </c>
      <c r="AD6" s="13">
        <v>8</v>
      </c>
      <c r="AE6" s="13">
        <v>9</v>
      </c>
      <c r="AF6" s="13">
        <v>10</v>
      </c>
      <c r="AG6" s="13">
        <v>11</v>
      </c>
      <c r="AH6" s="13">
        <v>12</v>
      </c>
      <c r="AI6" s="13">
        <v>13</v>
      </c>
      <c r="AJ6" s="13">
        <v>14</v>
      </c>
      <c r="AK6" s="13">
        <v>15</v>
      </c>
      <c r="AL6" s="13">
        <v>16</v>
      </c>
      <c r="AM6" s="13">
        <v>17</v>
      </c>
      <c r="AN6" s="13">
        <v>18</v>
      </c>
      <c r="AO6" s="13">
        <v>19</v>
      </c>
      <c r="AP6" s="13">
        <v>20</v>
      </c>
      <c r="AQ6" s="13">
        <v>21</v>
      </c>
      <c r="AR6" s="13">
        <v>22</v>
      </c>
      <c r="AS6" s="13">
        <v>23</v>
      </c>
      <c r="AT6" s="13">
        <v>24</v>
      </c>
      <c r="AU6" s="13">
        <v>25</v>
      </c>
      <c r="AV6" s="13">
        <v>26</v>
      </c>
      <c r="AW6" s="13"/>
      <c r="AX6" s="13">
        <v>27</v>
      </c>
      <c r="AY6" s="13">
        <v>28</v>
      </c>
      <c r="AZ6" s="13">
        <v>29</v>
      </c>
      <c r="BA6" s="13">
        <v>30</v>
      </c>
      <c r="BB6" s="13">
        <v>31</v>
      </c>
      <c r="BC6" s="13">
        <v>32</v>
      </c>
      <c r="BD6" s="13">
        <v>33</v>
      </c>
      <c r="BE6" s="13">
        <v>34</v>
      </c>
      <c r="BF6" s="84">
        <v>35</v>
      </c>
      <c r="BG6" s="243"/>
    </row>
    <row r="7" spans="1:59" x14ac:dyDescent="0.2">
      <c r="A7" s="210"/>
      <c r="B7" s="213"/>
      <c r="C7" s="216"/>
      <c r="D7" s="225" t="s">
        <v>27</v>
      </c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43"/>
    </row>
    <row r="8" spans="1:59" ht="13.5" thickBot="1" x14ac:dyDescent="0.25">
      <c r="A8" s="211"/>
      <c r="B8" s="214"/>
      <c r="C8" s="217"/>
      <c r="D8" s="14"/>
      <c r="E8" s="15">
        <v>1</v>
      </c>
      <c r="F8" s="16">
        <v>2</v>
      </c>
      <c r="G8" s="15">
        <v>3</v>
      </c>
      <c r="H8" s="16">
        <v>4</v>
      </c>
      <c r="I8" s="15">
        <v>5</v>
      </c>
      <c r="J8" s="16">
        <v>6</v>
      </c>
      <c r="K8" s="15">
        <v>7</v>
      </c>
      <c r="L8" s="16">
        <v>8</v>
      </c>
      <c r="M8" s="15">
        <v>9</v>
      </c>
      <c r="N8" s="16">
        <v>10</v>
      </c>
      <c r="O8" s="15">
        <v>11</v>
      </c>
      <c r="P8" s="16">
        <v>12</v>
      </c>
      <c r="Q8" s="15">
        <v>13</v>
      </c>
      <c r="R8" s="16">
        <v>14</v>
      </c>
      <c r="S8" s="15">
        <v>15</v>
      </c>
      <c r="T8" s="76">
        <v>16</v>
      </c>
      <c r="U8" s="15">
        <v>17</v>
      </c>
      <c r="V8" s="16"/>
      <c r="W8" s="15">
        <v>18</v>
      </c>
      <c r="X8" s="16">
        <v>19</v>
      </c>
      <c r="Y8" s="15">
        <v>20</v>
      </c>
      <c r="Z8" s="16">
        <v>21</v>
      </c>
      <c r="AA8" s="15">
        <v>22</v>
      </c>
      <c r="AB8" s="16">
        <v>23</v>
      </c>
      <c r="AC8" s="15">
        <v>24</v>
      </c>
      <c r="AD8" s="16">
        <v>25</v>
      </c>
      <c r="AE8" s="15">
        <v>26</v>
      </c>
      <c r="AF8" s="16">
        <v>27</v>
      </c>
      <c r="AG8" s="15">
        <v>28</v>
      </c>
      <c r="AH8" s="16">
        <v>29</v>
      </c>
      <c r="AI8" s="15">
        <v>30</v>
      </c>
      <c r="AJ8" s="16">
        <v>31</v>
      </c>
      <c r="AK8" s="15">
        <v>32</v>
      </c>
      <c r="AL8" s="16">
        <v>33</v>
      </c>
      <c r="AM8" s="15">
        <v>34</v>
      </c>
      <c r="AN8" s="16">
        <v>35</v>
      </c>
      <c r="AO8" s="15">
        <v>36</v>
      </c>
      <c r="AP8" s="16">
        <v>37</v>
      </c>
      <c r="AQ8" s="15">
        <v>38</v>
      </c>
      <c r="AR8" s="16">
        <v>39</v>
      </c>
      <c r="AS8" s="15">
        <v>40</v>
      </c>
      <c r="AT8" s="16">
        <v>41</v>
      </c>
      <c r="AU8" s="15">
        <v>42</v>
      </c>
      <c r="AV8" s="16">
        <v>43</v>
      </c>
      <c r="AW8" s="15"/>
      <c r="AX8" s="33">
        <v>44</v>
      </c>
      <c r="AY8" s="50">
        <v>45</v>
      </c>
      <c r="AZ8" s="33">
        <v>46</v>
      </c>
      <c r="BA8" s="50">
        <v>47</v>
      </c>
      <c r="BB8" s="33">
        <v>48</v>
      </c>
      <c r="BC8" s="50">
        <v>49</v>
      </c>
      <c r="BD8" s="33">
        <v>50</v>
      </c>
      <c r="BE8" s="33">
        <v>51</v>
      </c>
      <c r="BF8" s="85">
        <v>52</v>
      </c>
      <c r="BG8" s="243"/>
    </row>
    <row r="9" spans="1:59" ht="13.5" thickBot="1" x14ac:dyDescent="0.25">
      <c r="A9" s="172" t="s">
        <v>189</v>
      </c>
      <c r="B9" s="242" t="s">
        <v>167</v>
      </c>
      <c r="C9" s="240" t="s">
        <v>191</v>
      </c>
      <c r="D9" s="61" t="s">
        <v>28</v>
      </c>
      <c r="E9" s="51">
        <v>4</v>
      </c>
      <c r="F9" s="51">
        <v>4</v>
      </c>
      <c r="G9" s="51">
        <v>4</v>
      </c>
      <c r="H9" s="51">
        <v>2</v>
      </c>
      <c r="I9" s="51">
        <v>2</v>
      </c>
      <c r="J9" s="51">
        <v>2</v>
      </c>
      <c r="K9" s="51">
        <v>2</v>
      </c>
      <c r="L9" s="51">
        <v>2</v>
      </c>
      <c r="M9" s="51">
        <v>2</v>
      </c>
      <c r="N9" s="51">
        <v>2</v>
      </c>
      <c r="O9" s="51">
        <v>2</v>
      </c>
      <c r="P9" s="51">
        <v>2</v>
      </c>
      <c r="Q9" s="51">
        <v>2</v>
      </c>
      <c r="R9" s="168"/>
      <c r="S9" s="168"/>
      <c r="T9" s="51">
        <v>2</v>
      </c>
      <c r="U9" s="51">
        <v>2</v>
      </c>
      <c r="V9" s="16">
        <f>E9+F9+G9+H9+I9+J9+K9+L9+M9+N9+O9+P9+Q9+R9+S9+T9+U9</f>
        <v>36</v>
      </c>
      <c r="W9" s="26"/>
      <c r="X9" s="26"/>
      <c r="Y9" s="77"/>
      <c r="Z9" s="77"/>
      <c r="AA9" s="77"/>
      <c r="AB9" s="77"/>
      <c r="AC9" s="77"/>
      <c r="AD9" s="77"/>
      <c r="AE9" s="77"/>
      <c r="AF9" s="77"/>
      <c r="AG9" s="77"/>
      <c r="AH9" s="169"/>
      <c r="AI9" s="77"/>
      <c r="AJ9" s="169"/>
      <c r="AK9" s="77"/>
      <c r="AL9" s="169"/>
      <c r="AM9" s="169"/>
      <c r="AN9" s="169"/>
      <c r="AO9" s="77"/>
      <c r="AP9" s="77"/>
      <c r="AQ9" s="170"/>
      <c r="AR9" s="77"/>
      <c r="AS9" s="77"/>
      <c r="AT9" s="77"/>
      <c r="AU9" s="77"/>
      <c r="AV9" s="26"/>
      <c r="AW9" s="2">
        <f>X9+Y9+Z9+AA9+AB9+AC9+AD9+AE9+AF9+AG9+AH9+AI9+AJ9+AK9+AL9+AM9+AN9+AO9+AP9+AQ9+AR9+AS9+AT9+AU9+AV9</f>
        <v>0</v>
      </c>
      <c r="AX9" s="52"/>
      <c r="AY9" s="52"/>
      <c r="AZ9" s="28"/>
      <c r="BA9" s="28"/>
      <c r="BB9" s="28"/>
      <c r="BC9" s="28"/>
      <c r="BD9" s="28"/>
      <c r="BE9" s="28"/>
      <c r="BF9" s="32"/>
      <c r="BG9" s="19">
        <f>V9+AW9</f>
        <v>36</v>
      </c>
    </row>
    <row r="10" spans="1:59" ht="13.5" thickBot="1" x14ac:dyDescent="0.25">
      <c r="A10" s="172"/>
      <c r="B10" s="233"/>
      <c r="C10" s="234"/>
      <c r="D10" s="53" t="s">
        <v>29</v>
      </c>
      <c r="E10" s="51">
        <v>3</v>
      </c>
      <c r="F10" s="51">
        <v>2</v>
      </c>
      <c r="G10" s="51">
        <v>2</v>
      </c>
      <c r="H10" s="51">
        <v>1</v>
      </c>
      <c r="I10" s="51">
        <v>1</v>
      </c>
      <c r="J10" s="51">
        <v>1</v>
      </c>
      <c r="K10" s="51">
        <v>1</v>
      </c>
      <c r="L10" s="51">
        <v>1</v>
      </c>
      <c r="M10" s="51">
        <v>1</v>
      </c>
      <c r="N10" s="51">
        <v>1</v>
      </c>
      <c r="O10" s="51">
        <v>1</v>
      </c>
      <c r="P10" s="51">
        <v>1</v>
      </c>
      <c r="Q10" s="51">
        <v>1</v>
      </c>
      <c r="R10" s="168"/>
      <c r="S10" s="168"/>
      <c r="T10" s="51">
        <v>1</v>
      </c>
      <c r="U10" s="51">
        <v>1</v>
      </c>
      <c r="V10" s="16">
        <f t="shared" ref="V10:V50" si="0">E10+F10+G10+H10+I10+J10+K10+L10+M10+N10+O10+P10+Q10+R10+S10+T10+U10</f>
        <v>19</v>
      </c>
      <c r="W10" s="26"/>
      <c r="X10" s="26"/>
      <c r="Y10" s="77"/>
      <c r="Z10" s="77"/>
      <c r="AA10" s="77"/>
      <c r="AB10" s="77"/>
      <c r="AC10" s="77"/>
      <c r="AD10" s="77"/>
      <c r="AE10" s="77"/>
      <c r="AF10" s="77"/>
      <c r="AG10" s="77"/>
      <c r="AH10" s="169"/>
      <c r="AI10" s="77"/>
      <c r="AJ10" s="169"/>
      <c r="AK10" s="77"/>
      <c r="AL10" s="169"/>
      <c r="AM10" s="169"/>
      <c r="AN10" s="169"/>
      <c r="AO10" s="77"/>
      <c r="AP10" s="77"/>
      <c r="AQ10" s="170"/>
      <c r="AR10" s="77"/>
      <c r="AS10" s="77"/>
      <c r="AT10" s="77"/>
      <c r="AU10" s="77"/>
      <c r="AV10" s="26"/>
      <c r="AW10" s="2">
        <f t="shared" ref="AW10:AW50" si="1">X10+Y10+Z10+AA10+AB10+AC10+AD10+AE10+AF10+AG10+AH10+AI10+AJ10+AK10+AL10+AM10+AN10+AO10+AP10+AQ10+AR10+AS10+AT10+AU10+AV10</f>
        <v>0</v>
      </c>
      <c r="AX10" s="52"/>
      <c r="AY10" s="28"/>
      <c r="AZ10" s="28"/>
      <c r="BA10" s="28"/>
      <c r="BB10" s="28"/>
      <c r="BC10" s="28"/>
      <c r="BD10" s="28"/>
      <c r="BE10" s="28"/>
      <c r="BF10" s="32"/>
      <c r="BG10" s="19">
        <f t="shared" ref="BG10:BG50" si="2">V10+AW10</f>
        <v>19</v>
      </c>
    </row>
    <row r="11" spans="1:59" ht="13.5" thickBot="1" x14ac:dyDescent="0.25">
      <c r="A11" s="172"/>
      <c r="B11" s="242" t="s">
        <v>190</v>
      </c>
      <c r="C11" s="240" t="s">
        <v>192</v>
      </c>
      <c r="D11" s="44" t="s">
        <v>28</v>
      </c>
      <c r="E11" s="51">
        <v>4</v>
      </c>
      <c r="F11" s="51">
        <v>4</v>
      </c>
      <c r="G11" s="51">
        <v>4</v>
      </c>
      <c r="H11" s="51">
        <v>2</v>
      </c>
      <c r="I11" s="51">
        <v>2</v>
      </c>
      <c r="J11" s="51">
        <v>2</v>
      </c>
      <c r="K11" s="51">
        <v>2</v>
      </c>
      <c r="L11" s="51">
        <v>2</v>
      </c>
      <c r="M11" s="51">
        <v>2</v>
      </c>
      <c r="N11" s="51">
        <v>2</v>
      </c>
      <c r="O11" s="51">
        <v>2</v>
      </c>
      <c r="P11" s="51">
        <v>2</v>
      </c>
      <c r="Q11" s="51">
        <v>2</v>
      </c>
      <c r="R11" s="168"/>
      <c r="S11" s="168"/>
      <c r="T11" s="51">
        <v>2</v>
      </c>
      <c r="U11" s="51">
        <v>2</v>
      </c>
      <c r="V11" s="16">
        <f t="shared" si="0"/>
        <v>36</v>
      </c>
      <c r="W11" s="26"/>
      <c r="X11" s="26"/>
      <c r="Y11" s="77">
        <v>2</v>
      </c>
      <c r="Z11" s="77">
        <v>2</v>
      </c>
      <c r="AA11" s="77">
        <v>2</v>
      </c>
      <c r="AB11" s="77">
        <v>2</v>
      </c>
      <c r="AC11" s="77">
        <v>2</v>
      </c>
      <c r="AD11" s="77">
        <v>2</v>
      </c>
      <c r="AE11" s="77">
        <v>2</v>
      </c>
      <c r="AF11" s="77">
        <v>2</v>
      </c>
      <c r="AG11" s="77">
        <v>2</v>
      </c>
      <c r="AH11" s="169"/>
      <c r="AI11" s="77">
        <v>4</v>
      </c>
      <c r="AJ11" s="169"/>
      <c r="AK11" s="77">
        <v>4</v>
      </c>
      <c r="AL11" s="169"/>
      <c r="AM11" s="169"/>
      <c r="AN11" s="169"/>
      <c r="AO11" s="77">
        <v>4</v>
      </c>
      <c r="AP11" s="77">
        <v>4</v>
      </c>
      <c r="AQ11" s="170"/>
      <c r="AR11" s="77">
        <v>2</v>
      </c>
      <c r="AS11" s="77">
        <v>2</v>
      </c>
      <c r="AT11" s="77">
        <v>2</v>
      </c>
      <c r="AU11" s="77">
        <v>2</v>
      </c>
      <c r="AV11" s="26"/>
      <c r="AW11" s="2">
        <f t="shared" si="1"/>
        <v>42</v>
      </c>
      <c r="AX11" s="52"/>
      <c r="AY11" s="28"/>
      <c r="AZ11" s="28"/>
      <c r="BA11" s="28"/>
      <c r="BB11" s="28"/>
      <c r="BC11" s="28"/>
      <c r="BD11" s="28"/>
      <c r="BE11" s="28"/>
      <c r="BF11" s="32"/>
      <c r="BG11" s="19">
        <f t="shared" si="2"/>
        <v>78</v>
      </c>
    </row>
    <row r="12" spans="1:59" ht="13.5" thickBot="1" x14ac:dyDescent="0.25">
      <c r="A12" s="172"/>
      <c r="B12" s="233"/>
      <c r="C12" s="234"/>
      <c r="D12" s="53" t="s">
        <v>29</v>
      </c>
      <c r="E12" s="51">
        <v>2</v>
      </c>
      <c r="F12" s="51">
        <v>2</v>
      </c>
      <c r="G12" s="51">
        <v>2</v>
      </c>
      <c r="H12" s="51">
        <v>1</v>
      </c>
      <c r="I12" s="51">
        <v>1</v>
      </c>
      <c r="J12" s="51">
        <v>1</v>
      </c>
      <c r="K12" s="51">
        <v>1</v>
      </c>
      <c r="L12" s="51">
        <v>1</v>
      </c>
      <c r="M12" s="51">
        <v>1</v>
      </c>
      <c r="N12" s="51">
        <v>1</v>
      </c>
      <c r="O12" s="51">
        <v>1</v>
      </c>
      <c r="P12" s="51">
        <v>1</v>
      </c>
      <c r="Q12" s="51">
        <v>1</v>
      </c>
      <c r="R12" s="168"/>
      <c r="S12" s="168"/>
      <c r="T12" s="51">
        <v>1</v>
      </c>
      <c r="U12" s="51">
        <v>1</v>
      </c>
      <c r="V12" s="16">
        <f t="shared" si="0"/>
        <v>18</v>
      </c>
      <c r="W12" s="26"/>
      <c r="X12" s="26"/>
      <c r="Y12" s="77">
        <v>1</v>
      </c>
      <c r="Z12" s="77">
        <v>1</v>
      </c>
      <c r="AA12" s="77">
        <v>1</v>
      </c>
      <c r="AB12" s="77">
        <v>1</v>
      </c>
      <c r="AC12" s="77">
        <v>1</v>
      </c>
      <c r="AD12" s="77">
        <v>1</v>
      </c>
      <c r="AE12" s="77">
        <v>1</v>
      </c>
      <c r="AF12" s="77">
        <v>1</v>
      </c>
      <c r="AG12" s="77">
        <v>1</v>
      </c>
      <c r="AH12" s="169"/>
      <c r="AI12" s="77">
        <v>2</v>
      </c>
      <c r="AJ12" s="169"/>
      <c r="AK12" s="77">
        <v>2</v>
      </c>
      <c r="AL12" s="169"/>
      <c r="AM12" s="169"/>
      <c r="AN12" s="169"/>
      <c r="AO12" s="77">
        <v>2</v>
      </c>
      <c r="AP12" s="77">
        <v>2</v>
      </c>
      <c r="AQ12" s="170"/>
      <c r="AR12" s="77">
        <v>1</v>
      </c>
      <c r="AS12" s="77">
        <v>1</v>
      </c>
      <c r="AT12" s="77">
        <v>1</v>
      </c>
      <c r="AU12" s="77">
        <v>1</v>
      </c>
      <c r="AV12" s="26"/>
      <c r="AW12" s="2">
        <f t="shared" si="1"/>
        <v>21</v>
      </c>
      <c r="AX12" s="28"/>
      <c r="AY12" s="28"/>
      <c r="AZ12" s="28"/>
      <c r="BA12" s="28"/>
      <c r="BB12" s="28"/>
      <c r="BC12" s="28"/>
      <c r="BD12" s="28"/>
      <c r="BE12" s="28"/>
      <c r="BF12" s="32"/>
      <c r="BG12" s="19">
        <f t="shared" si="2"/>
        <v>39</v>
      </c>
    </row>
    <row r="13" spans="1:59" ht="13.5" thickBot="1" x14ac:dyDescent="0.25">
      <c r="A13" s="172"/>
      <c r="B13" s="242" t="s">
        <v>170</v>
      </c>
      <c r="C13" s="240" t="s">
        <v>193</v>
      </c>
      <c r="D13" s="53" t="s">
        <v>28</v>
      </c>
      <c r="E13" s="51">
        <v>2</v>
      </c>
      <c r="F13" s="51">
        <v>2</v>
      </c>
      <c r="G13" s="51">
        <v>2</v>
      </c>
      <c r="H13" s="51">
        <v>2</v>
      </c>
      <c r="I13" s="51">
        <v>2</v>
      </c>
      <c r="J13" s="51">
        <v>2</v>
      </c>
      <c r="K13" s="51">
        <v>2</v>
      </c>
      <c r="L13" s="51">
        <v>2</v>
      </c>
      <c r="M13" s="51">
        <v>2</v>
      </c>
      <c r="N13" s="51">
        <v>2</v>
      </c>
      <c r="O13" s="51">
        <v>2</v>
      </c>
      <c r="P13" s="51">
        <v>2</v>
      </c>
      <c r="Q13" s="51">
        <v>2</v>
      </c>
      <c r="R13" s="168"/>
      <c r="S13" s="168"/>
      <c r="T13" s="51">
        <v>2</v>
      </c>
      <c r="U13" s="51">
        <v>2</v>
      </c>
      <c r="V13" s="16">
        <f t="shared" si="0"/>
        <v>30</v>
      </c>
      <c r="W13" s="26"/>
      <c r="X13" s="26"/>
      <c r="Y13" s="77"/>
      <c r="Z13" s="77"/>
      <c r="AA13" s="77"/>
      <c r="AB13" s="77"/>
      <c r="AC13" s="77"/>
      <c r="AD13" s="77"/>
      <c r="AE13" s="77"/>
      <c r="AF13" s="77"/>
      <c r="AG13" s="77"/>
      <c r="AH13" s="169"/>
      <c r="AI13" s="77"/>
      <c r="AJ13" s="169"/>
      <c r="AK13" s="77"/>
      <c r="AL13" s="169"/>
      <c r="AM13" s="169"/>
      <c r="AN13" s="169"/>
      <c r="AO13" s="77"/>
      <c r="AP13" s="77"/>
      <c r="AQ13" s="170"/>
      <c r="AR13" s="77"/>
      <c r="AS13" s="77"/>
      <c r="AT13" s="77"/>
      <c r="AU13" s="77"/>
      <c r="AV13" s="26"/>
      <c r="AW13" s="2">
        <f t="shared" si="1"/>
        <v>0</v>
      </c>
      <c r="AX13" s="52"/>
      <c r="AY13" s="28"/>
      <c r="AZ13" s="28"/>
      <c r="BA13" s="28"/>
      <c r="BB13" s="28"/>
      <c r="BC13" s="28"/>
      <c r="BD13" s="28"/>
      <c r="BE13" s="28"/>
      <c r="BF13" s="32"/>
      <c r="BG13" s="19">
        <f t="shared" si="2"/>
        <v>30</v>
      </c>
    </row>
    <row r="14" spans="1:59" ht="13.5" thickBot="1" x14ac:dyDescent="0.25">
      <c r="A14" s="172"/>
      <c r="B14" s="233"/>
      <c r="C14" s="234"/>
      <c r="D14" s="53" t="s">
        <v>29</v>
      </c>
      <c r="E14" s="51">
        <v>1</v>
      </c>
      <c r="F14" s="51">
        <v>1</v>
      </c>
      <c r="G14" s="51">
        <v>1</v>
      </c>
      <c r="H14" s="51">
        <v>1</v>
      </c>
      <c r="I14" s="51">
        <v>1</v>
      </c>
      <c r="J14" s="51">
        <v>1</v>
      </c>
      <c r="K14" s="51">
        <v>1</v>
      </c>
      <c r="L14" s="51">
        <v>1</v>
      </c>
      <c r="M14" s="51">
        <v>1</v>
      </c>
      <c r="N14" s="51">
        <v>1</v>
      </c>
      <c r="O14" s="51">
        <v>1</v>
      </c>
      <c r="P14" s="51">
        <v>1</v>
      </c>
      <c r="Q14" s="51">
        <v>1</v>
      </c>
      <c r="R14" s="168"/>
      <c r="S14" s="168"/>
      <c r="T14" s="51">
        <v>1</v>
      </c>
      <c r="U14" s="51">
        <v>2</v>
      </c>
      <c r="V14" s="16">
        <f t="shared" si="0"/>
        <v>16</v>
      </c>
      <c r="W14" s="26"/>
      <c r="X14" s="26"/>
      <c r="Y14" s="77"/>
      <c r="Z14" s="77"/>
      <c r="AA14" s="77"/>
      <c r="AB14" s="77"/>
      <c r="AC14" s="77"/>
      <c r="AD14" s="77"/>
      <c r="AE14" s="77"/>
      <c r="AF14" s="77"/>
      <c r="AG14" s="77"/>
      <c r="AH14" s="169"/>
      <c r="AI14" s="77"/>
      <c r="AJ14" s="169"/>
      <c r="AK14" s="77"/>
      <c r="AL14" s="169"/>
      <c r="AM14" s="169"/>
      <c r="AN14" s="169"/>
      <c r="AO14" s="77"/>
      <c r="AP14" s="77"/>
      <c r="AQ14" s="170"/>
      <c r="AR14" s="77"/>
      <c r="AS14" s="77"/>
      <c r="AT14" s="77"/>
      <c r="AU14" s="77"/>
      <c r="AV14" s="26"/>
      <c r="AW14" s="2">
        <f t="shared" si="1"/>
        <v>0</v>
      </c>
      <c r="AX14" s="52"/>
      <c r="AY14" s="28"/>
      <c r="AZ14" s="28"/>
      <c r="BA14" s="28"/>
      <c r="BB14" s="28"/>
      <c r="BC14" s="28"/>
      <c r="BD14" s="28"/>
      <c r="BE14" s="28"/>
      <c r="BF14" s="32"/>
      <c r="BG14" s="19">
        <f t="shared" si="2"/>
        <v>16</v>
      </c>
    </row>
    <row r="15" spans="1:59" ht="13.5" thickBot="1" x14ac:dyDescent="0.25">
      <c r="A15" s="172"/>
      <c r="B15" s="242" t="s">
        <v>103</v>
      </c>
      <c r="C15" s="240" t="s">
        <v>194</v>
      </c>
      <c r="D15" s="53" t="s">
        <v>28</v>
      </c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168"/>
      <c r="S15" s="168"/>
      <c r="T15" s="51"/>
      <c r="U15" s="51"/>
      <c r="V15" s="16">
        <f t="shared" si="0"/>
        <v>0</v>
      </c>
      <c r="W15" s="26"/>
      <c r="X15" s="26"/>
      <c r="Y15" s="77">
        <v>2</v>
      </c>
      <c r="Z15" s="77">
        <v>2</v>
      </c>
      <c r="AA15" s="77">
        <v>2</v>
      </c>
      <c r="AB15" s="77">
        <v>2</v>
      </c>
      <c r="AC15" s="77">
        <v>2</v>
      </c>
      <c r="AD15" s="77">
        <v>2</v>
      </c>
      <c r="AE15" s="77">
        <v>2</v>
      </c>
      <c r="AF15" s="77">
        <v>2</v>
      </c>
      <c r="AG15" s="77">
        <v>2</v>
      </c>
      <c r="AH15" s="169"/>
      <c r="AI15" s="77">
        <v>2</v>
      </c>
      <c r="AJ15" s="169"/>
      <c r="AK15" s="77">
        <v>2</v>
      </c>
      <c r="AL15" s="169"/>
      <c r="AM15" s="169"/>
      <c r="AN15" s="169"/>
      <c r="AO15" s="77">
        <v>2</v>
      </c>
      <c r="AP15" s="77">
        <v>2</v>
      </c>
      <c r="AQ15" s="170"/>
      <c r="AR15" s="77">
        <v>2</v>
      </c>
      <c r="AS15" s="77">
        <v>2</v>
      </c>
      <c r="AT15" s="77">
        <v>2</v>
      </c>
      <c r="AU15" s="77">
        <v>4</v>
      </c>
      <c r="AV15" s="26"/>
      <c r="AW15" s="2">
        <f t="shared" si="1"/>
        <v>36</v>
      </c>
      <c r="AX15" s="52"/>
      <c r="AY15" s="28"/>
      <c r="AZ15" s="28"/>
      <c r="BA15" s="28"/>
      <c r="BB15" s="28"/>
      <c r="BC15" s="28"/>
      <c r="BD15" s="28"/>
      <c r="BE15" s="28"/>
      <c r="BF15" s="32"/>
      <c r="BG15" s="19">
        <f t="shared" si="2"/>
        <v>36</v>
      </c>
    </row>
    <row r="16" spans="1:59" ht="13.5" thickBot="1" x14ac:dyDescent="0.25">
      <c r="A16" s="172"/>
      <c r="B16" s="233"/>
      <c r="C16" s="234"/>
      <c r="D16" s="53" t="s">
        <v>29</v>
      </c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168"/>
      <c r="S16" s="168"/>
      <c r="T16" s="51"/>
      <c r="U16" s="51"/>
      <c r="V16" s="16">
        <f t="shared" si="0"/>
        <v>0</v>
      </c>
      <c r="W16" s="26"/>
      <c r="X16" s="26"/>
      <c r="Y16" s="77">
        <v>1</v>
      </c>
      <c r="Z16" s="77">
        <v>1</v>
      </c>
      <c r="AA16" s="77">
        <v>1</v>
      </c>
      <c r="AB16" s="77">
        <v>1</v>
      </c>
      <c r="AC16" s="77">
        <v>1</v>
      </c>
      <c r="AD16" s="77">
        <v>1</v>
      </c>
      <c r="AE16" s="77">
        <v>1</v>
      </c>
      <c r="AF16" s="77">
        <v>1</v>
      </c>
      <c r="AG16" s="77">
        <v>1</v>
      </c>
      <c r="AH16" s="169"/>
      <c r="AI16" s="77">
        <v>1</v>
      </c>
      <c r="AJ16" s="169"/>
      <c r="AK16" s="77">
        <v>1</v>
      </c>
      <c r="AL16" s="169"/>
      <c r="AM16" s="169"/>
      <c r="AN16" s="169"/>
      <c r="AO16" s="77">
        <v>1</v>
      </c>
      <c r="AP16" s="77">
        <v>1</v>
      </c>
      <c r="AQ16" s="170"/>
      <c r="AR16" s="77">
        <v>1</v>
      </c>
      <c r="AS16" s="77">
        <v>1</v>
      </c>
      <c r="AT16" s="77">
        <v>1</v>
      </c>
      <c r="AU16" s="77">
        <v>2</v>
      </c>
      <c r="AV16" s="26"/>
      <c r="AW16" s="2">
        <f t="shared" si="1"/>
        <v>18</v>
      </c>
      <c r="AX16" s="52"/>
      <c r="AY16" s="28"/>
      <c r="AZ16" s="28"/>
      <c r="BA16" s="28"/>
      <c r="BB16" s="28"/>
      <c r="BC16" s="28"/>
      <c r="BD16" s="28"/>
      <c r="BE16" s="28"/>
      <c r="BF16" s="32"/>
      <c r="BG16" s="19">
        <f t="shared" si="2"/>
        <v>18</v>
      </c>
    </row>
    <row r="17" spans="1:59" ht="13.5" thickBot="1" x14ac:dyDescent="0.25">
      <c r="A17" s="172"/>
      <c r="B17" s="242" t="s">
        <v>140</v>
      </c>
      <c r="C17" s="240" t="s">
        <v>141</v>
      </c>
      <c r="D17" s="53" t="s">
        <v>28</v>
      </c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168"/>
      <c r="S17" s="168"/>
      <c r="T17" s="51"/>
      <c r="U17" s="51"/>
      <c r="V17" s="16">
        <f t="shared" si="0"/>
        <v>0</v>
      </c>
      <c r="W17" s="26"/>
      <c r="X17" s="26"/>
      <c r="Y17" s="77">
        <v>2</v>
      </c>
      <c r="Z17" s="77">
        <v>2</v>
      </c>
      <c r="AA17" s="77">
        <v>2</v>
      </c>
      <c r="AB17" s="77">
        <v>2</v>
      </c>
      <c r="AC17" s="77">
        <v>2</v>
      </c>
      <c r="AD17" s="77">
        <v>2</v>
      </c>
      <c r="AE17" s="77">
        <v>2</v>
      </c>
      <c r="AF17" s="77">
        <v>2</v>
      </c>
      <c r="AG17" s="77">
        <v>2</v>
      </c>
      <c r="AH17" s="169"/>
      <c r="AI17" s="77">
        <v>2</v>
      </c>
      <c r="AJ17" s="169"/>
      <c r="AK17" s="77">
        <v>2</v>
      </c>
      <c r="AL17" s="169"/>
      <c r="AM17" s="169"/>
      <c r="AN17" s="169"/>
      <c r="AO17" s="77">
        <v>2</v>
      </c>
      <c r="AP17" s="77">
        <v>2</v>
      </c>
      <c r="AQ17" s="170"/>
      <c r="AR17" s="77">
        <v>2</v>
      </c>
      <c r="AS17" s="77">
        <v>2</v>
      </c>
      <c r="AT17" s="77">
        <v>2</v>
      </c>
      <c r="AU17" s="77">
        <v>4</v>
      </c>
      <c r="AV17" s="26"/>
      <c r="AW17" s="2">
        <f t="shared" si="1"/>
        <v>36</v>
      </c>
      <c r="AX17" s="52"/>
      <c r="AY17" s="28"/>
      <c r="AZ17" s="28"/>
      <c r="BA17" s="28"/>
      <c r="BB17" s="28"/>
      <c r="BC17" s="28"/>
      <c r="BD17" s="28"/>
      <c r="BE17" s="28"/>
      <c r="BF17" s="32"/>
      <c r="BG17" s="19">
        <f t="shared" si="2"/>
        <v>36</v>
      </c>
    </row>
    <row r="18" spans="1:59" ht="13.5" thickBot="1" x14ac:dyDescent="0.25">
      <c r="A18" s="172"/>
      <c r="B18" s="233"/>
      <c r="C18" s="234"/>
      <c r="D18" s="53" t="s">
        <v>29</v>
      </c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168"/>
      <c r="S18" s="168"/>
      <c r="T18" s="51"/>
      <c r="U18" s="51"/>
      <c r="V18" s="16">
        <f t="shared" si="0"/>
        <v>0</v>
      </c>
      <c r="W18" s="26"/>
      <c r="X18" s="26"/>
      <c r="Y18" s="77">
        <v>1</v>
      </c>
      <c r="Z18" s="77">
        <v>1</v>
      </c>
      <c r="AA18" s="77">
        <v>1</v>
      </c>
      <c r="AB18" s="77">
        <v>1</v>
      </c>
      <c r="AC18" s="77">
        <v>1</v>
      </c>
      <c r="AD18" s="77">
        <v>1</v>
      </c>
      <c r="AE18" s="77">
        <v>1</v>
      </c>
      <c r="AF18" s="77">
        <v>1</v>
      </c>
      <c r="AG18" s="77">
        <v>1</v>
      </c>
      <c r="AH18" s="169"/>
      <c r="AI18" s="77">
        <v>1</v>
      </c>
      <c r="AJ18" s="169"/>
      <c r="AK18" s="77">
        <v>1</v>
      </c>
      <c r="AL18" s="169"/>
      <c r="AM18" s="169"/>
      <c r="AN18" s="169"/>
      <c r="AO18" s="77">
        <v>1</v>
      </c>
      <c r="AP18" s="77">
        <v>1</v>
      </c>
      <c r="AQ18" s="170"/>
      <c r="AR18" s="77">
        <v>1</v>
      </c>
      <c r="AS18" s="77">
        <v>1</v>
      </c>
      <c r="AT18" s="77">
        <v>1</v>
      </c>
      <c r="AU18" s="77">
        <v>2</v>
      </c>
      <c r="AV18" s="26"/>
      <c r="AW18" s="2">
        <f t="shared" si="1"/>
        <v>18</v>
      </c>
      <c r="AX18" s="52"/>
      <c r="AY18" s="28"/>
      <c r="AZ18" s="28"/>
      <c r="BA18" s="28"/>
      <c r="BB18" s="28"/>
      <c r="BC18" s="28"/>
      <c r="BD18" s="28"/>
      <c r="BE18" s="28"/>
      <c r="BF18" s="32"/>
      <c r="BG18" s="19">
        <f t="shared" si="2"/>
        <v>18</v>
      </c>
    </row>
    <row r="19" spans="1:59" ht="13.5" thickBot="1" x14ac:dyDescent="0.25">
      <c r="A19" s="172"/>
      <c r="B19" s="232" t="s">
        <v>195</v>
      </c>
      <c r="C19" s="240" t="s">
        <v>178</v>
      </c>
      <c r="D19" s="53" t="s">
        <v>28</v>
      </c>
      <c r="E19" s="51">
        <v>2</v>
      </c>
      <c r="F19" s="51">
        <v>4</v>
      </c>
      <c r="G19" s="51">
        <v>4</v>
      </c>
      <c r="H19" s="51">
        <v>4</v>
      </c>
      <c r="I19" s="51">
        <v>4</v>
      </c>
      <c r="J19" s="51">
        <v>4</v>
      </c>
      <c r="K19" s="51">
        <v>4</v>
      </c>
      <c r="L19" s="51">
        <v>4</v>
      </c>
      <c r="M19" s="51">
        <v>4</v>
      </c>
      <c r="N19" s="51">
        <v>4</v>
      </c>
      <c r="O19" s="51">
        <v>2</v>
      </c>
      <c r="P19" s="51">
        <v>2</v>
      </c>
      <c r="Q19" s="51">
        <v>2</v>
      </c>
      <c r="R19" s="168"/>
      <c r="S19" s="168"/>
      <c r="T19" s="51">
        <v>2</v>
      </c>
      <c r="U19" s="51">
        <v>2</v>
      </c>
      <c r="V19" s="16">
        <f t="shared" si="0"/>
        <v>48</v>
      </c>
      <c r="W19" s="26"/>
      <c r="X19" s="26"/>
      <c r="Y19" s="77"/>
      <c r="Z19" s="77"/>
      <c r="AA19" s="77"/>
      <c r="AB19" s="77"/>
      <c r="AC19" s="77"/>
      <c r="AD19" s="77"/>
      <c r="AE19" s="77"/>
      <c r="AF19" s="77"/>
      <c r="AG19" s="77"/>
      <c r="AH19" s="169"/>
      <c r="AI19" s="77"/>
      <c r="AJ19" s="169"/>
      <c r="AK19" s="77"/>
      <c r="AL19" s="169"/>
      <c r="AM19" s="169"/>
      <c r="AN19" s="169"/>
      <c r="AO19" s="77"/>
      <c r="AP19" s="77"/>
      <c r="AQ19" s="170"/>
      <c r="AR19" s="77"/>
      <c r="AS19" s="77"/>
      <c r="AT19" s="77"/>
      <c r="AU19" s="77"/>
      <c r="AV19" s="26"/>
      <c r="AW19" s="2">
        <f t="shared" si="1"/>
        <v>0</v>
      </c>
      <c r="AX19" s="52"/>
      <c r="AY19" s="28"/>
      <c r="AZ19" s="28"/>
      <c r="BA19" s="28"/>
      <c r="BB19" s="28"/>
      <c r="BC19" s="28"/>
      <c r="BD19" s="28"/>
      <c r="BE19" s="28"/>
      <c r="BF19" s="32"/>
      <c r="BG19" s="19">
        <f t="shared" si="2"/>
        <v>48</v>
      </c>
    </row>
    <row r="20" spans="1:59" ht="13.5" thickBot="1" x14ac:dyDescent="0.25">
      <c r="A20" s="172"/>
      <c r="B20" s="233"/>
      <c r="C20" s="234"/>
      <c r="D20" s="53" t="s">
        <v>29</v>
      </c>
      <c r="E20" s="51"/>
      <c r="F20" s="51">
        <v>1</v>
      </c>
      <c r="G20" s="51">
        <v>1</v>
      </c>
      <c r="H20" s="51">
        <v>1</v>
      </c>
      <c r="I20" s="51"/>
      <c r="J20" s="51"/>
      <c r="K20" s="51"/>
      <c r="L20" s="51"/>
      <c r="M20" s="51"/>
      <c r="N20" s="51"/>
      <c r="O20" s="51"/>
      <c r="P20" s="51"/>
      <c r="Q20" s="51"/>
      <c r="R20" s="168"/>
      <c r="S20" s="168"/>
      <c r="T20" s="51"/>
      <c r="U20" s="51">
        <v>1</v>
      </c>
      <c r="V20" s="16">
        <f t="shared" si="0"/>
        <v>4</v>
      </c>
      <c r="W20" s="26"/>
      <c r="X20" s="26"/>
      <c r="Y20" s="77"/>
      <c r="Z20" s="77"/>
      <c r="AA20" s="77"/>
      <c r="AB20" s="77"/>
      <c r="AC20" s="77"/>
      <c r="AD20" s="77"/>
      <c r="AE20" s="77"/>
      <c r="AF20" s="77"/>
      <c r="AG20" s="77"/>
      <c r="AH20" s="169"/>
      <c r="AI20" s="77"/>
      <c r="AJ20" s="169"/>
      <c r="AK20" s="77"/>
      <c r="AL20" s="169"/>
      <c r="AM20" s="169"/>
      <c r="AN20" s="169"/>
      <c r="AO20" s="77"/>
      <c r="AP20" s="77"/>
      <c r="AQ20" s="170"/>
      <c r="AR20" s="77"/>
      <c r="AS20" s="77"/>
      <c r="AT20" s="77"/>
      <c r="AU20" s="77"/>
      <c r="AV20" s="26"/>
      <c r="AW20" s="2">
        <f t="shared" si="1"/>
        <v>0</v>
      </c>
      <c r="AX20" s="52"/>
      <c r="AY20" s="28"/>
      <c r="AZ20" s="28"/>
      <c r="BA20" s="28"/>
      <c r="BB20" s="28"/>
      <c r="BC20" s="28"/>
      <c r="BD20" s="28"/>
      <c r="BE20" s="28"/>
      <c r="BF20" s="32"/>
      <c r="BG20" s="19">
        <f t="shared" si="2"/>
        <v>4</v>
      </c>
    </row>
    <row r="21" spans="1:59" ht="13.5" thickBot="1" x14ac:dyDescent="0.25">
      <c r="A21" s="172"/>
      <c r="B21" s="232" t="s">
        <v>75</v>
      </c>
      <c r="C21" s="193" t="s">
        <v>104</v>
      </c>
      <c r="D21" s="53" t="s">
        <v>28</v>
      </c>
      <c r="E21" s="51">
        <v>2</v>
      </c>
      <c r="F21" s="51">
        <v>4</v>
      </c>
      <c r="G21" s="51">
        <v>4</v>
      </c>
      <c r="H21" s="51">
        <v>4</v>
      </c>
      <c r="I21" s="51">
        <v>2</v>
      </c>
      <c r="J21" s="51">
        <v>2</v>
      </c>
      <c r="K21" s="51">
        <v>2</v>
      </c>
      <c r="L21" s="51">
        <v>2</v>
      </c>
      <c r="M21" s="51">
        <v>2</v>
      </c>
      <c r="N21" s="51">
        <v>2</v>
      </c>
      <c r="O21" s="51">
        <v>4</v>
      </c>
      <c r="P21" s="51">
        <v>4</v>
      </c>
      <c r="Q21" s="51">
        <v>4</v>
      </c>
      <c r="R21" s="168"/>
      <c r="S21" s="168"/>
      <c r="T21" s="51">
        <v>2</v>
      </c>
      <c r="U21" s="51">
        <v>2</v>
      </c>
      <c r="V21" s="16">
        <f t="shared" si="0"/>
        <v>42</v>
      </c>
      <c r="W21" s="26"/>
      <c r="X21" s="26"/>
      <c r="Y21" s="77">
        <v>2</v>
      </c>
      <c r="Z21" s="77">
        <v>2</v>
      </c>
      <c r="AA21" s="77">
        <v>2</v>
      </c>
      <c r="AB21" s="77">
        <v>2</v>
      </c>
      <c r="AC21" s="77">
        <v>2</v>
      </c>
      <c r="AD21" s="77">
        <v>2</v>
      </c>
      <c r="AE21" s="77">
        <v>2</v>
      </c>
      <c r="AF21" s="77">
        <v>2</v>
      </c>
      <c r="AG21" s="77">
        <v>2</v>
      </c>
      <c r="AH21" s="169"/>
      <c r="AI21" s="77">
        <v>4</v>
      </c>
      <c r="AJ21" s="169"/>
      <c r="AK21" s="77">
        <v>4</v>
      </c>
      <c r="AL21" s="169"/>
      <c r="AM21" s="169"/>
      <c r="AN21" s="169"/>
      <c r="AO21" s="77">
        <v>4</v>
      </c>
      <c r="AP21" s="77">
        <v>4</v>
      </c>
      <c r="AQ21" s="170"/>
      <c r="AR21" s="77">
        <v>2</v>
      </c>
      <c r="AS21" s="77">
        <v>2</v>
      </c>
      <c r="AT21" s="77">
        <v>2</v>
      </c>
      <c r="AU21" s="77">
        <v>2</v>
      </c>
      <c r="AV21" s="26"/>
      <c r="AW21" s="2">
        <f t="shared" si="1"/>
        <v>42</v>
      </c>
      <c r="AX21" s="52"/>
      <c r="AY21" s="28"/>
      <c r="AZ21" s="28"/>
      <c r="BA21" s="28"/>
      <c r="BB21" s="28"/>
      <c r="BC21" s="28"/>
      <c r="BD21" s="28"/>
      <c r="BE21" s="28"/>
      <c r="BF21" s="32"/>
      <c r="BG21" s="19">
        <f t="shared" si="2"/>
        <v>84</v>
      </c>
    </row>
    <row r="22" spans="1:59" ht="13.5" thickBot="1" x14ac:dyDescent="0.25">
      <c r="A22" s="172"/>
      <c r="B22" s="233"/>
      <c r="C22" s="234"/>
      <c r="D22" s="53" t="s">
        <v>29</v>
      </c>
      <c r="E22" s="51"/>
      <c r="F22" s="51">
        <v>2</v>
      </c>
      <c r="G22" s="51">
        <v>2</v>
      </c>
      <c r="H22" s="51">
        <v>2</v>
      </c>
      <c r="I22" s="51">
        <v>2</v>
      </c>
      <c r="J22" s="51">
        <v>2</v>
      </c>
      <c r="K22" s="51">
        <v>2</v>
      </c>
      <c r="L22" s="51">
        <v>2</v>
      </c>
      <c r="M22" s="51">
        <v>2</v>
      </c>
      <c r="N22" s="51">
        <v>2</v>
      </c>
      <c r="O22" s="51">
        <v>2</v>
      </c>
      <c r="P22" s="51">
        <v>2</v>
      </c>
      <c r="Q22" s="51">
        <v>2</v>
      </c>
      <c r="R22" s="168"/>
      <c r="S22" s="168"/>
      <c r="T22" s="51">
        <v>1</v>
      </c>
      <c r="U22" s="51"/>
      <c r="V22" s="16">
        <f t="shared" si="0"/>
        <v>25</v>
      </c>
      <c r="W22" s="26"/>
      <c r="X22" s="26"/>
      <c r="Y22" s="77"/>
      <c r="Z22" s="77"/>
      <c r="AA22" s="77"/>
      <c r="AB22" s="77"/>
      <c r="AC22" s="77"/>
      <c r="AD22" s="77"/>
      <c r="AE22" s="77"/>
      <c r="AF22" s="77"/>
      <c r="AG22" s="77"/>
      <c r="AH22" s="169"/>
      <c r="AI22" s="77">
        <v>1</v>
      </c>
      <c r="AJ22" s="169"/>
      <c r="AK22" s="77">
        <v>1</v>
      </c>
      <c r="AL22" s="169"/>
      <c r="AM22" s="169"/>
      <c r="AN22" s="169"/>
      <c r="AO22" s="77">
        <v>1</v>
      </c>
      <c r="AP22" s="77">
        <v>1</v>
      </c>
      <c r="AQ22" s="170"/>
      <c r="AR22" s="77"/>
      <c r="AS22" s="77"/>
      <c r="AT22" s="77"/>
      <c r="AU22" s="77"/>
      <c r="AV22" s="26"/>
      <c r="AW22" s="2">
        <f t="shared" si="1"/>
        <v>4</v>
      </c>
      <c r="AX22" s="52"/>
      <c r="AY22" s="28"/>
      <c r="AZ22" s="28"/>
      <c r="BA22" s="28"/>
      <c r="BB22" s="28"/>
      <c r="BC22" s="28"/>
      <c r="BD22" s="28"/>
      <c r="BE22" s="28"/>
      <c r="BF22" s="32"/>
      <c r="BG22" s="19">
        <f t="shared" si="2"/>
        <v>29</v>
      </c>
    </row>
    <row r="23" spans="1:59" ht="13.5" thickBot="1" x14ac:dyDescent="0.25">
      <c r="A23" s="172"/>
      <c r="B23" s="232" t="s">
        <v>76</v>
      </c>
      <c r="C23" s="193" t="s">
        <v>35</v>
      </c>
      <c r="D23" s="53" t="s">
        <v>28</v>
      </c>
      <c r="E23" s="51">
        <v>2</v>
      </c>
      <c r="F23" s="51">
        <v>2</v>
      </c>
      <c r="G23" s="51">
        <v>2</v>
      </c>
      <c r="H23" s="51">
        <v>2</v>
      </c>
      <c r="I23" s="51">
        <v>2</v>
      </c>
      <c r="J23" s="51">
        <v>2</v>
      </c>
      <c r="K23" s="51">
        <v>2</v>
      </c>
      <c r="L23" s="51">
        <v>2</v>
      </c>
      <c r="M23" s="51">
        <v>2</v>
      </c>
      <c r="N23" s="51">
        <v>2</v>
      </c>
      <c r="O23" s="51">
        <v>2</v>
      </c>
      <c r="P23" s="51">
        <v>2</v>
      </c>
      <c r="Q23" s="51">
        <v>2</v>
      </c>
      <c r="R23" s="168"/>
      <c r="S23" s="168"/>
      <c r="T23" s="51">
        <v>2</v>
      </c>
      <c r="U23" s="51"/>
      <c r="V23" s="16">
        <f t="shared" si="0"/>
        <v>28</v>
      </c>
      <c r="W23" s="26"/>
      <c r="X23" s="26"/>
      <c r="Y23" s="77">
        <v>2</v>
      </c>
      <c r="Z23" s="77">
        <v>2</v>
      </c>
      <c r="AA23" s="77">
        <v>2</v>
      </c>
      <c r="AB23" s="77">
        <v>2</v>
      </c>
      <c r="AC23" s="77">
        <v>2</v>
      </c>
      <c r="AD23" s="77">
        <v>2</v>
      </c>
      <c r="AE23" s="77">
        <v>2</v>
      </c>
      <c r="AF23" s="77">
        <v>2</v>
      </c>
      <c r="AG23" s="77">
        <v>2</v>
      </c>
      <c r="AH23" s="169"/>
      <c r="AI23" s="77">
        <v>2</v>
      </c>
      <c r="AJ23" s="169"/>
      <c r="AK23" s="77">
        <v>2</v>
      </c>
      <c r="AL23" s="169"/>
      <c r="AM23" s="169"/>
      <c r="AN23" s="169"/>
      <c r="AO23" s="77">
        <v>2</v>
      </c>
      <c r="AP23" s="77">
        <v>2</v>
      </c>
      <c r="AQ23" s="170"/>
      <c r="AR23" s="77">
        <v>2</v>
      </c>
      <c r="AS23" s="77">
        <v>2</v>
      </c>
      <c r="AT23" s="77">
        <v>2</v>
      </c>
      <c r="AU23" s="77">
        <v>2</v>
      </c>
      <c r="AV23" s="26"/>
      <c r="AW23" s="2">
        <f t="shared" si="1"/>
        <v>34</v>
      </c>
      <c r="AX23" s="52"/>
      <c r="AY23" s="28"/>
      <c r="AZ23" s="28"/>
      <c r="BA23" s="28"/>
      <c r="BB23" s="28"/>
      <c r="BC23" s="28"/>
      <c r="BD23" s="28"/>
      <c r="BE23" s="28"/>
      <c r="BF23" s="32"/>
      <c r="BG23" s="19">
        <f t="shared" si="2"/>
        <v>62</v>
      </c>
    </row>
    <row r="24" spans="1:59" ht="13.5" thickBot="1" x14ac:dyDescent="0.25">
      <c r="A24" s="172"/>
      <c r="B24" s="233"/>
      <c r="C24" s="234"/>
      <c r="D24" s="53" t="s">
        <v>29</v>
      </c>
      <c r="E24" s="51">
        <v>2</v>
      </c>
      <c r="F24" s="51">
        <v>2</v>
      </c>
      <c r="G24" s="51">
        <v>2</v>
      </c>
      <c r="H24" s="51">
        <v>2</v>
      </c>
      <c r="I24" s="51">
        <v>2</v>
      </c>
      <c r="J24" s="51">
        <v>2</v>
      </c>
      <c r="K24" s="51">
        <v>2</v>
      </c>
      <c r="L24" s="51">
        <v>2</v>
      </c>
      <c r="M24" s="51">
        <v>2</v>
      </c>
      <c r="N24" s="51">
        <v>2</v>
      </c>
      <c r="O24" s="51">
        <v>2</v>
      </c>
      <c r="P24" s="51">
        <v>2</v>
      </c>
      <c r="Q24" s="51">
        <v>2</v>
      </c>
      <c r="R24" s="168"/>
      <c r="S24" s="168"/>
      <c r="T24" s="51">
        <v>2</v>
      </c>
      <c r="U24" s="51"/>
      <c r="V24" s="16">
        <f t="shared" si="0"/>
        <v>28</v>
      </c>
      <c r="W24" s="26"/>
      <c r="X24" s="26"/>
      <c r="Y24" s="77">
        <v>2</v>
      </c>
      <c r="Z24" s="77">
        <v>2</v>
      </c>
      <c r="AA24" s="77">
        <v>2</v>
      </c>
      <c r="AB24" s="77">
        <v>2</v>
      </c>
      <c r="AC24" s="77">
        <v>2</v>
      </c>
      <c r="AD24" s="77">
        <v>2</v>
      </c>
      <c r="AE24" s="77">
        <v>2</v>
      </c>
      <c r="AF24" s="77">
        <v>2</v>
      </c>
      <c r="AG24" s="77">
        <v>2</v>
      </c>
      <c r="AH24" s="169"/>
      <c r="AI24" s="77">
        <v>2</v>
      </c>
      <c r="AJ24" s="169"/>
      <c r="AK24" s="77">
        <v>2</v>
      </c>
      <c r="AL24" s="169"/>
      <c r="AM24" s="169"/>
      <c r="AN24" s="169"/>
      <c r="AO24" s="77">
        <v>2</v>
      </c>
      <c r="AP24" s="77">
        <v>2</v>
      </c>
      <c r="AQ24" s="170"/>
      <c r="AR24" s="77">
        <v>2</v>
      </c>
      <c r="AS24" s="77">
        <v>2</v>
      </c>
      <c r="AT24" s="77">
        <v>2</v>
      </c>
      <c r="AU24" s="77">
        <v>2</v>
      </c>
      <c r="AV24" s="26"/>
      <c r="AW24" s="2">
        <f t="shared" si="1"/>
        <v>34</v>
      </c>
      <c r="AX24" s="52"/>
      <c r="AY24" s="28"/>
      <c r="AZ24" s="28"/>
      <c r="BA24" s="28"/>
      <c r="BB24" s="28"/>
      <c r="BC24" s="28"/>
      <c r="BD24" s="28"/>
      <c r="BE24" s="28"/>
      <c r="BF24" s="32"/>
      <c r="BG24" s="19">
        <f t="shared" si="2"/>
        <v>62</v>
      </c>
    </row>
    <row r="25" spans="1:59" ht="13.5" thickBot="1" x14ac:dyDescent="0.25">
      <c r="A25" s="172"/>
      <c r="B25" s="232" t="s">
        <v>196</v>
      </c>
      <c r="C25" s="235" t="s">
        <v>177</v>
      </c>
      <c r="D25" s="53" t="s">
        <v>28</v>
      </c>
      <c r="E25" s="51">
        <v>2</v>
      </c>
      <c r="F25" s="51">
        <v>4</v>
      </c>
      <c r="G25" s="51">
        <v>4</v>
      </c>
      <c r="H25" s="51">
        <v>4</v>
      </c>
      <c r="I25" s="51">
        <v>4</v>
      </c>
      <c r="J25" s="51">
        <v>4</v>
      </c>
      <c r="K25" s="51">
        <v>4</v>
      </c>
      <c r="L25" s="51">
        <v>4</v>
      </c>
      <c r="M25" s="51">
        <v>4</v>
      </c>
      <c r="N25" s="51">
        <v>4</v>
      </c>
      <c r="O25" s="51">
        <v>2</v>
      </c>
      <c r="P25" s="51">
        <v>2</v>
      </c>
      <c r="Q25" s="51">
        <v>2</v>
      </c>
      <c r="R25" s="168"/>
      <c r="S25" s="168"/>
      <c r="T25" s="51">
        <v>2</v>
      </c>
      <c r="U25" s="51">
        <v>2</v>
      </c>
      <c r="V25" s="16">
        <f t="shared" si="0"/>
        <v>48</v>
      </c>
      <c r="W25" s="26"/>
      <c r="X25" s="26"/>
      <c r="Y25" s="77"/>
      <c r="Z25" s="77"/>
      <c r="AA25" s="77"/>
      <c r="AB25" s="77"/>
      <c r="AC25" s="77"/>
      <c r="AD25" s="77"/>
      <c r="AE25" s="77"/>
      <c r="AF25" s="77"/>
      <c r="AG25" s="77"/>
      <c r="AH25" s="169"/>
      <c r="AI25" s="77"/>
      <c r="AJ25" s="169"/>
      <c r="AK25" s="77"/>
      <c r="AL25" s="169"/>
      <c r="AM25" s="169"/>
      <c r="AN25" s="169"/>
      <c r="AO25" s="77"/>
      <c r="AP25" s="77"/>
      <c r="AQ25" s="170"/>
      <c r="AR25" s="77"/>
      <c r="AS25" s="77"/>
      <c r="AT25" s="77"/>
      <c r="AU25" s="77"/>
      <c r="AV25" s="26"/>
      <c r="AW25" s="2">
        <f t="shared" si="1"/>
        <v>0</v>
      </c>
      <c r="AX25" s="52"/>
      <c r="AY25" s="28"/>
      <c r="AZ25" s="28"/>
      <c r="BA25" s="28"/>
      <c r="BB25" s="28"/>
      <c r="BC25" s="28"/>
      <c r="BD25" s="28"/>
      <c r="BE25" s="28"/>
      <c r="BF25" s="32"/>
      <c r="BG25" s="19">
        <f t="shared" si="2"/>
        <v>48</v>
      </c>
    </row>
    <row r="26" spans="1:59" ht="13.5" thickBot="1" x14ac:dyDescent="0.25">
      <c r="A26" s="172"/>
      <c r="B26" s="233"/>
      <c r="C26" s="188"/>
      <c r="D26" s="53" t="s">
        <v>29</v>
      </c>
      <c r="E26" s="51">
        <v>1</v>
      </c>
      <c r="F26" s="51">
        <v>2</v>
      </c>
      <c r="G26" s="51">
        <v>2</v>
      </c>
      <c r="H26" s="51">
        <v>2</v>
      </c>
      <c r="I26" s="51">
        <v>2</v>
      </c>
      <c r="J26" s="51">
        <v>2</v>
      </c>
      <c r="K26" s="51">
        <v>2</v>
      </c>
      <c r="L26" s="51">
        <v>2</v>
      </c>
      <c r="M26" s="51">
        <v>2</v>
      </c>
      <c r="N26" s="51">
        <v>2</v>
      </c>
      <c r="O26" s="51">
        <v>1</v>
      </c>
      <c r="P26" s="51">
        <v>1</v>
      </c>
      <c r="Q26" s="51">
        <v>1</v>
      </c>
      <c r="R26" s="168"/>
      <c r="S26" s="168"/>
      <c r="T26" s="51">
        <v>1</v>
      </c>
      <c r="U26" s="51">
        <v>1</v>
      </c>
      <c r="V26" s="16">
        <f t="shared" si="0"/>
        <v>24</v>
      </c>
      <c r="W26" s="26"/>
      <c r="X26" s="26"/>
      <c r="Y26" s="77"/>
      <c r="Z26" s="77"/>
      <c r="AA26" s="77"/>
      <c r="AB26" s="77"/>
      <c r="AC26" s="77"/>
      <c r="AD26" s="77"/>
      <c r="AE26" s="77"/>
      <c r="AF26" s="77"/>
      <c r="AG26" s="77"/>
      <c r="AH26" s="169"/>
      <c r="AI26" s="77"/>
      <c r="AJ26" s="169"/>
      <c r="AK26" s="77"/>
      <c r="AL26" s="169"/>
      <c r="AM26" s="169"/>
      <c r="AN26" s="169"/>
      <c r="AO26" s="77"/>
      <c r="AP26" s="77"/>
      <c r="AQ26" s="170"/>
      <c r="AR26" s="77"/>
      <c r="AS26" s="77"/>
      <c r="AT26" s="77"/>
      <c r="AU26" s="77"/>
      <c r="AV26" s="26"/>
      <c r="AW26" s="2">
        <f t="shared" si="1"/>
        <v>0</v>
      </c>
      <c r="AX26" s="52"/>
      <c r="AY26" s="28"/>
      <c r="AZ26" s="28"/>
      <c r="BA26" s="28"/>
      <c r="BB26" s="28"/>
      <c r="BC26" s="28"/>
      <c r="BD26" s="28"/>
      <c r="BE26" s="28"/>
      <c r="BF26" s="32"/>
      <c r="BG26" s="19">
        <f t="shared" si="2"/>
        <v>24</v>
      </c>
    </row>
    <row r="27" spans="1:59" ht="13.5" thickBot="1" x14ac:dyDescent="0.25">
      <c r="A27" s="172"/>
      <c r="B27" s="232" t="s">
        <v>197</v>
      </c>
      <c r="C27" s="235" t="s">
        <v>80</v>
      </c>
      <c r="D27" s="44" t="s">
        <v>28</v>
      </c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168"/>
      <c r="S27" s="168"/>
      <c r="T27" s="51"/>
      <c r="U27" s="51"/>
      <c r="V27" s="16">
        <f t="shared" si="0"/>
        <v>0</v>
      </c>
      <c r="W27" s="26"/>
      <c r="X27" s="26"/>
      <c r="Y27" s="77">
        <v>2</v>
      </c>
      <c r="Z27" s="77">
        <v>2</v>
      </c>
      <c r="AA27" s="77">
        <v>2</v>
      </c>
      <c r="AB27" s="77">
        <v>2</v>
      </c>
      <c r="AC27" s="77">
        <v>2</v>
      </c>
      <c r="AD27" s="77">
        <v>2</v>
      </c>
      <c r="AE27" s="77">
        <v>2</v>
      </c>
      <c r="AF27" s="77">
        <v>2</v>
      </c>
      <c r="AG27" s="77">
        <v>2</v>
      </c>
      <c r="AH27" s="169"/>
      <c r="AI27" s="77">
        <v>4</v>
      </c>
      <c r="AJ27" s="169"/>
      <c r="AK27" s="77">
        <v>4</v>
      </c>
      <c r="AL27" s="169"/>
      <c r="AM27" s="169"/>
      <c r="AN27" s="169"/>
      <c r="AO27" s="77">
        <v>4</v>
      </c>
      <c r="AP27" s="77">
        <v>4</v>
      </c>
      <c r="AQ27" s="170"/>
      <c r="AR27" s="77">
        <v>2</v>
      </c>
      <c r="AS27" s="77">
        <v>2</v>
      </c>
      <c r="AT27" s="77">
        <v>2</v>
      </c>
      <c r="AU27" s="77">
        <v>2</v>
      </c>
      <c r="AV27" s="26"/>
      <c r="AW27" s="2">
        <f t="shared" si="1"/>
        <v>42</v>
      </c>
      <c r="AX27" s="52"/>
      <c r="AY27" s="28"/>
      <c r="AZ27" s="28"/>
      <c r="BA27" s="28"/>
      <c r="BB27" s="28"/>
      <c r="BC27" s="28"/>
      <c r="BD27" s="28"/>
      <c r="BE27" s="28"/>
      <c r="BF27" s="32"/>
      <c r="BG27" s="19">
        <f t="shared" si="2"/>
        <v>42</v>
      </c>
    </row>
    <row r="28" spans="1:59" ht="13.5" thickBot="1" x14ac:dyDescent="0.25">
      <c r="A28" s="172"/>
      <c r="B28" s="233"/>
      <c r="C28" s="188"/>
      <c r="D28" s="63" t="s">
        <v>29</v>
      </c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168"/>
      <c r="S28" s="168"/>
      <c r="T28" s="51"/>
      <c r="U28" s="51"/>
      <c r="V28" s="16">
        <f t="shared" si="0"/>
        <v>0</v>
      </c>
      <c r="W28" s="26"/>
      <c r="X28" s="26"/>
      <c r="Y28" s="77">
        <v>1</v>
      </c>
      <c r="Z28" s="77">
        <v>1</v>
      </c>
      <c r="AA28" s="77">
        <v>1</v>
      </c>
      <c r="AB28" s="77">
        <v>1</v>
      </c>
      <c r="AC28" s="77">
        <v>1</v>
      </c>
      <c r="AD28" s="77">
        <v>1</v>
      </c>
      <c r="AE28" s="77">
        <v>1</v>
      </c>
      <c r="AF28" s="77">
        <v>1</v>
      </c>
      <c r="AG28" s="77">
        <v>1</v>
      </c>
      <c r="AH28" s="169"/>
      <c r="AI28" s="77">
        <v>2</v>
      </c>
      <c r="AJ28" s="169"/>
      <c r="AK28" s="77">
        <v>2</v>
      </c>
      <c r="AL28" s="169"/>
      <c r="AM28" s="169"/>
      <c r="AN28" s="169"/>
      <c r="AO28" s="77">
        <v>2</v>
      </c>
      <c r="AP28" s="77">
        <v>2</v>
      </c>
      <c r="AQ28" s="170"/>
      <c r="AR28" s="77">
        <v>1</v>
      </c>
      <c r="AS28" s="77">
        <v>1</v>
      </c>
      <c r="AT28" s="77">
        <v>1</v>
      </c>
      <c r="AU28" s="77">
        <v>1</v>
      </c>
      <c r="AV28" s="26"/>
      <c r="AW28" s="2">
        <f t="shared" si="1"/>
        <v>21</v>
      </c>
      <c r="AX28" s="52"/>
      <c r="AY28" s="28"/>
      <c r="AZ28" s="28"/>
      <c r="BA28" s="28"/>
      <c r="BB28" s="28"/>
      <c r="BC28" s="28"/>
      <c r="BD28" s="28"/>
      <c r="BE28" s="28"/>
      <c r="BF28" s="32"/>
      <c r="BG28" s="19">
        <f t="shared" si="2"/>
        <v>21</v>
      </c>
    </row>
    <row r="29" spans="1:59" ht="24.75" customHeight="1" thickBot="1" x14ac:dyDescent="0.25">
      <c r="A29" s="172"/>
      <c r="B29" s="232" t="s">
        <v>142</v>
      </c>
      <c r="C29" s="235" t="s">
        <v>185</v>
      </c>
      <c r="D29" s="53" t="s">
        <v>28</v>
      </c>
      <c r="E29" s="51">
        <v>4</v>
      </c>
      <c r="F29" s="51">
        <v>4</v>
      </c>
      <c r="G29" s="51">
        <v>4</v>
      </c>
      <c r="H29" s="51">
        <v>4</v>
      </c>
      <c r="I29" s="51">
        <v>4</v>
      </c>
      <c r="J29" s="51">
        <v>4</v>
      </c>
      <c r="K29" s="51">
        <v>6</v>
      </c>
      <c r="L29" s="51">
        <v>6</v>
      </c>
      <c r="M29" s="51">
        <v>6</v>
      </c>
      <c r="N29" s="51">
        <v>6</v>
      </c>
      <c r="O29" s="51">
        <v>6</v>
      </c>
      <c r="P29" s="51">
        <v>6</v>
      </c>
      <c r="Q29" s="51">
        <v>6</v>
      </c>
      <c r="R29" s="168"/>
      <c r="S29" s="168"/>
      <c r="T29" s="51">
        <v>6</v>
      </c>
      <c r="U29" s="51"/>
      <c r="V29" s="16">
        <f t="shared" si="0"/>
        <v>72</v>
      </c>
      <c r="W29" s="26"/>
      <c r="X29" s="26"/>
      <c r="Y29" s="77"/>
      <c r="Z29" s="77"/>
      <c r="AA29" s="77"/>
      <c r="AB29" s="77"/>
      <c r="AC29" s="77"/>
      <c r="AD29" s="77"/>
      <c r="AE29" s="77"/>
      <c r="AF29" s="77"/>
      <c r="AG29" s="77"/>
      <c r="AH29" s="169"/>
      <c r="AI29" s="77"/>
      <c r="AJ29" s="169"/>
      <c r="AK29" s="77"/>
      <c r="AL29" s="169"/>
      <c r="AM29" s="169"/>
      <c r="AN29" s="169"/>
      <c r="AO29" s="77"/>
      <c r="AP29" s="77"/>
      <c r="AQ29" s="170"/>
      <c r="AR29" s="77"/>
      <c r="AS29" s="77"/>
      <c r="AT29" s="77"/>
      <c r="AU29" s="77"/>
      <c r="AV29" s="26"/>
      <c r="AW29" s="2">
        <f t="shared" si="1"/>
        <v>0</v>
      </c>
      <c r="AX29" s="52"/>
      <c r="AY29" s="28"/>
      <c r="AZ29" s="28"/>
      <c r="BA29" s="28"/>
      <c r="BB29" s="28"/>
      <c r="BC29" s="28"/>
      <c r="BD29" s="28"/>
      <c r="BE29" s="28"/>
      <c r="BF29" s="32"/>
      <c r="BG29" s="19">
        <f t="shared" si="2"/>
        <v>72</v>
      </c>
    </row>
    <row r="30" spans="1:59" ht="18.75" customHeight="1" thickBot="1" x14ac:dyDescent="0.25">
      <c r="A30" s="172"/>
      <c r="B30" s="233"/>
      <c r="C30" s="188"/>
      <c r="D30" s="53" t="s">
        <v>29</v>
      </c>
      <c r="E30" s="51">
        <v>2</v>
      </c>
      <c r="F30" s="51">
        <v>2</v>
      </c>
      <c r="G30" s="51">
        <v>2</v>
      </c>
      <c r="H30" s="51">
        <v>2</v>
      </c>
      <c r="I30" s="51">
        <v>2</v>
      </c>
      <c r="J30" s="51">
        <v>2</v>
      </c>
      <c r="K30" s="51">
        <v>3</v>
      </c>
      <c r="L30" s="51">
        <v>3</v>
      </c>
      <c r="M30" s="51">
        <v>3</v>
      </c>
      <c r="N30" s="51">
        <v>3</v>
      </c>
      <c r="O30" s="51">
        <v>3</v>
      </c>
      <c r="P30" s="51">
        <v>3</v>
      </c>
      <c r="Q30" s="51">
        <v>3</v>
      </c>
      <c r="R30" s="168"/>
      <c r="S30" s="168"/>
      <c r="T30" s="51">
        <v>3</v>
      </c>
      <c r="U30" s="51"/>
      <c r="V30" s="16">
        <f t="shared" si="0"/>
        <v>36</v>
      </c>
      <c r="W30" s="26"/>
      <c r="X30" s="26"/>
      <c r="Y30" s="77"/>
      <c r="Z30" s="77"/>
      <c r="AA30" s="77"/>
      <c r="AB30" s="77"/>
      <c r="AC30" s="77"/>
      <c r="AD30" s="77"/>
      <c r="AE30" s="77"/>
      <c r="AF30" s="77"/>
      <c r="AG30" s="77"/>
      <c r="AH30" s="169"/>
      <c r="AI30" s="77"/>
      <c r="AJ30" s="169"/>
      <c r="AK30" s="77"/>
      <c r="AL30" s="169"/>
      <c r="AM30" s="169"/>
      <c r="AN30" s="169"/>
      <c r="AO30" s="77"/>
      <c r="AP30" s="77"/>
      <c r="AQ30" s="170"/>
      <c r="AR30" s="77"/>
      <c r="AS30" s="77"/>
      <c r="AT30" s="77"/>
      <c r="AU30" s="77"/>
      <c r="AV30" s="26"/>
      <c r="AW30" s="2">
        <f t="shared" si="1"/>
        <v>0</v>
      </c>
      <c r="AX30" s="52"/>
      <c r="AY30" s="28"/>
      <c r="AZ30" s="28"/>
      <c r="BA30" s="28"/>
      <c r="BB30" s="28"/>
      <c r="BC30" s="28"/>
      <c r="BD30" s="28"/>
      <c r="BE30" s="28"/>
      <c r="BF30" s="32"/>
      <c r="BG30" s="19">
        <f t="shared" si="2"/>
        <v>36</v>
      </c>
    </row>
    <row r="31" spans="1:59" ht="13.5" customHeight="1" thickBot="1" x14ac:dyDescent="0.25">
      <c r="A31" s="172"/>
      <c r="B31" s="232" t="s">
        <v>198</v>
      </c>
      <c r="C31" s="235" t="s">
        <v>199</v>
      </c>
      <c r="D31" s="61" t="s">
        <v>28</v>
      </c>
      <c r="E31" s="51">
        <v>2</v>
      </c>
      <c r="F31" s="51">
        <v>2</v>
      </c>
      <c r="G31" s="51">
        <v>2</v>
      </c>
      <c r="H31" s="51">
        <v>2</v>
      </c>
      <c r="I31" s="51">
        <v>2</v>
      </c>
      <c r="J31" s="51">
        <v>2</v>
      </c>
      <c r="K31" s="51">
        <v>2</v>
      </c>
      <c r="L31" s="51">
        <v>2</v>
      </c>
      <c r="M31" s="51">
        <v>2</v>
      </c>
      <c r="N31" s="51">
        <v>2</v>
      </c>
      <c r="O31" s="51">
        <v>2</v>
      </c>
      <c r="P31" s="51">
        <v>4</v>
      </c>
      <c r="Q31" s="51">
        <v>4</v>
      </c>
      <c r="R31" s="168"/>
      <c r="S31" s="168"/>
      <c r="T31" s="51">
        <v>4</v>
      </c>
      <c r="U31" s="51"/>
      <c r="V31" s="16">
        <f t="shared" si="0"/>
        <v>34</v>
      </c>
      <c r="W31" s="26"/>
      <c r="X31" s="26"/>
      <c r="Y31" s="77">
        <v>2</v>
      </c>
      <c r="Z31" s="77">
        <v>2</v>
      </c>
      <c r="AA31" s="77">
        <v>2</v>
      </c>
      <c r="AB31" s="77">
        <v>2</v>
      </c>
      <c r="AC31" s="77">
        <v>2</v>
      </c>
      <c r="AD31" s="77">
        <v>2</v>
      </c>
      <c r="AE31" s="77">
        <v>2</v>
      </c>
      <c r="AF31" s="77">
        <v>2</v>
      </c>
      <c r="AG31" s="77">
        <v>2</v>
      </c>
      <c r="AH31" s="169"/>
      <c r="AI31" s="77">
        <v>2</v>
      </c>
      <c r="AJ31" s="169"/>
      <c r="AK31" s="77">
        <v>2</v>
      </c>
      <c r="AL31" s="169"/>
      <c r="AM31" s="169"/>
      <c r="AN31" s="169"/>
      <c r="AO31" s="77">
        <v>2</v>
      </c>
      <c r="AP31" s="77">
        <v>2</v>
      </c>
      <c r="AQ31" s="170"/>
      <c r="AR31" s="77">
        <v>2</v>
      </c>
      <c r="AS31" s="77">
        <v>2</v>
      </c>
      <c r="AT31" s="77">
        <v>2</v>
      </c>
      <c r="AU31" s="77">
        <v>2</v>
      </c>
      <c r="AV31" s="26"/>
      <c r="AW31" s="2">
        <f t="shared" si="1"/>
        <v>34</v>
      </c>
      <c r="AX31" s="52"/>
      <c r="AY31" s="28"/>
      <c r="AZ31" s="28"/>
      <c r="BA31" s="28"/>
      <c r="BB31" s="28"/>
      <c r="BC31" s="28"/>
      <c r="BD31" s="28"/>
      <c r="BE31" s="28"/>
      <c r="BF31" s="32"/>
      <c r="BG31" s="19">
        <f t="shared" si="2"/>
        <v>68</v>
      </c>
    </row>
    <row r="32" spans="1:59" ht="13.5" thickBot="1" x14ac:dyDescent="0.25">
      <c r="A32" s="172"/>
      <c r="B32" s="233"/>
      <c r="C32" s="188"/>
      <c r="D32" s="53" t="s">
        <v>29</v>
      </c>
      <c r="E32" s="51">
        <v>1</v>
      </c>
      <c r="F32" s="51">
        <v>1</v>
      </c>
      <c r="G32" s="51">
        <v>1</v>
      </c>
      <c r="H32" s="51">
        <v>1</v>
      </c>
      <c r="I32" s="51">
        <v>1</v>
      </c>
      <c r="J32" s="51">
        <v>1</v>
      </c>
      <c r="K32" s="51">
        <v>1</v>
      </c>
      <c r="L32" s="51">
        <v>1</v>
      </c>
      <c r="M32" s="51">
        <v>1</v>
      </c>
      <c r="N32" s="51">
        <v>1</v>
      </c>
      <c r="O32" s="51">
        <v>1</v>
      </c>
      <c r="P32" s="51">
        <v>2</v>
      </c>
      <c r="Q32" s="51">
        <v>2</v>
      </c>
      <c r="R32" s="168"/>
      <c r="S32" s="168"/>
      <c r="T32" s="51">
        <v>2</v>
      </c>
      <c r="U32" s="51"/>
      <c r="V32" s="16">
        <f t="shared" si="0"/>
        <v>17</v>
      </c>
      <c r="W32" s="26"/>
      <c r="X32" s="26"/>
      <c r="Y32" s="77">
        <v>1</v>
      </c>
      <c r="Z32" s="77">
        <v>1</v>
      </c>
      <c r="AA32" s="77">
        <v>1</v>
      </c>
      <c r="AB32" s="77">
        <v>1</v>
      </c>
      <c r="AC32" s="77">
        <v>1</v>
      </c>
      <c r="AD32" s="77">
        <v>1</v>
      </c>
      <c r="AE32" s="77">
        <v>1</v>
      </c>
      <c r="AF32" s="77">
        <v>1</v>
      </c>
      <c r="AG32" s="77">
        <v>1</v>
      </c>
      <c r="AH32" s="169"/>
      <c r="AI32" s="77">
        <v>1</v>
      </c>
      <c r="AJ32" s="169"/>
      <c r="AK32" s="77">
        <v>1</v>
      </c>
      <c r="AL32" s="169"/>
      <c r="AM32" s="169"/>
      <c r="AN32" s="169"/>
      <c r="AO32" s="77">
        <v>1</v>
      </c>
      <c r="AP32" s="77">
        <v>1</v>
      </c>
      <c r="AQ32" s="170"/>
      <c r="AR32" s="77">
        <v>1</v>
      </c>
      <c r="AS32" s="77">
        <v>1</v>
      </c>
      <c r="AT32" s="77">
        <v>1</v>
      </c>
      <c r="AU32" s="77">
        <v>1</v>
      </c>
      <c r="AV32" s="26"/>
      <c r="AW32" s="2">
        <f t="shared" si="1"/>
        <v>17</v>
      </c>
      <c r="AX32" s="52"/>
      <c r="AY32" s="28"/>
      <c r="AZ32" s="28"/>
      <c r="BA32" s="28"/>
      <c r="BB32" s="28"/>
      <c r="BC32" s="28"/>
      <c r="BD32" s="28"/>
      <c r="BE32" s="28"/>
      <c r="BF32" s="32"/>
      <c r="BG32" s="19">
        <f t="shared" si="2"/>
        <v>34</v>
      </c>
    </row>
    <row r="33" spans="1:59" ht="17.25" customHeight="1" thickBot="1" x14ac:dyDescent="0.25">
      <c r="A33" s="172"/>
      <c r="B33" s="232" t="s">
        <v>200</v>
      </c>
      <c r="C33" s="187" t="s">
        <v>204</v>
      </c>
      <c r="D33" s="44" t="s">
        <v>28</v>
      </c>
      <c r="E33" s="51"/>
      <c r="F33" s="51">
        <v>2</v>
      </c>
      <c r="G33" s="51">
        <v>2</v>
      </c>
      <c r="H33" s="51">
        <v>2</v>
      </c>
      <c r="I33" s="51">
        <v>4</v>
      </c>
      <c r="J33" s="51">
        <v>4</v>
      </c>
      <c r="K33" s="51">
        <v>4</v>
      </c>
      <c r="L33" s="51">
        <v>4</v>
      </c>
      <c r="M33" s="51">
        <v>2</v>
      </c>
      <c r="N33" s="51">
        <v>2</v>
      </c>
      <c r="O33" s="51">
        <v>4</v>
      </c>
      <c r="P33" s="51">
        <v>2</v>
      </c>
      <c r="Q33" s="51">
        <v>2</v>
      </c>
      <c r="R33" s="168"/>
      <c r="S33" s="168"/>
      <c r="T33" s="51">
        <v>4</v>
      </c>
      <c r="U33" s="51"/>
      <c r="V33" s="16">
        <f t="shared" si="0"/>
        <v>38</v>
      </c>
      <c r="W33" s="26"/>
      <c r="X33" s="26"/>
      <c r="Y33" s="77">
        <v>4</v>
      </c>
      <c r="Z33" s="77">
        <v>4</v>
      </c>
      <c r="AA33" s="77">
        <v>4</v>
      </c>
      <c r="AB33" s="77">
        <v>4</v>
      </c>
      <c r="AC33" s="77">
        <v>4</v>
      </c>
      <c r="AD33" s="77">
        <v>4</v>
      </c>
      <c r="AE33" s="77">
        <v>4</v>
      </c>
      <c r="AF33" s="77">
        <v>4</v>
      </c>
      <c r="AG33" s="77">
        <v>4</v>
      </c>
      <c r="AH33" s="169"/>
      <c r="AI33" s="77">
        <v>2</v>
      </c>
      <c r="AJ33" s="169"/>
      <c r="AK33" s="77">
        <v>2</v>
      </c>
      <c r="AL33" s="169"/>
      <c r="AM33" s="169"/>
      <c r="AN33" s="169"/>
      <c r="AO33" s="77">
        <v>2</v>
      </c>
      <c r="AP33" s="77">
        <v>2</v>
      </c>
      <c r="AQ33" s="170"/>
      <c r="AR33" s="77">
        <v>4</v>
      </c>
      <c r="AS33" s="77">
        <v>4</v>
      </c>
      <c r="AT33" s="77">
        <v>2</v>
      </c>
      <c r="AU33" s="77">
        <v>2</v>
      </c>
      <c r="AV33" s="26"/>
      <c r="AW33" s="2">
        <f t="shared" si="1"/>
        <v>56</v>
      </c>
      <c r="AX33" s="52"/>
      <c r="AY33" s="28"/>
      <c r="AZ33" s="28"/>
      <c r="BA33" s="28"/>
      <c r="BB33" s="28"/>
      <c r="BC33" s="28"/>
      <c r="BD33" s="28"/>
      <c r="BE33" s="28"/>
      <c r="BF33" s="32"/>
      <c r="BG33" s="19">
        <f t="shared" si="2"/>
        <v>94</v>
      </c>
    </row>
    <row r="34" spans="1:59" ht="20.25" customHeight="1" thickBot="1" x14ac:dyDescent="0.25">
      <c r="A34" s="172"/>
      <c r="B34" s="233"/>
      <c r="C34" s="188"/>
      <c r="D34" s="53" t="s">
        <v>29</v>
      </c>
      <c r="E34" s="51"/>
      <c r="F34" s="51">
        <v>1</v>
      </c>
      <c r="G34" s="51">
        <v>1</v>
      </c>
      <c r="H34" s="51">
        <v>1</v>
      </c>
      <c r="I34" s="51">
        <v>2</v>
      </c>
      <c r="J34" s="51">
        <v>2</v>
      </c>
      <c r="K34" s="51">
        <v>2</v>
      </c>
      <c r="L34" s="51">
        <v>2</v>
      </c>
      <c r="M34" s="51">
        <v>1</v>
      </c>
      <c r="N34" s="51">
        <v>1</v>
      </c>
      <c r="O34" s="51">
        <v>2</v>
      </c>
      <c r="P34" s="51">
        <v>1</v>
      </c>
      <c r="Q34" s="51">
        <v>1</v>
      </c>
      <c r="R34" s="168"/>
      <c r="S34" s="168"/>
      <c r="T34" s="51">
        <v>2</v>
      </c>
      <c r="U34" s="51"/>
      <c r="V34" s="16">
        <f t="shared" si="0"/>
        <v>19</v>
      </c>
      <c r="W34" s="26"/>
      <c r="X34" s="26"/>
      <c r="Y34" s="77">
        <v>2</v>
      </c>
      <c r="Z34" s="77">
        <v>2</v>
      </c>
      <c r="AA34" s="77">
        <v>2</v>
      </c>
      <c r="AB34" s="77">
        <v>2</v>
      </c>
      <c r="AC34" s="77">
        <v>2</v>
      </c>
      <c r="AD34" s="77">
        <v>2</v>
      </c>
      <c r="AE34" s="77">
        <v>2</v>
      </c>
      <c r="AF34" s="77">
        <v>2</v>
      </c>
      <c r="AG34" s="77">
        <v>2</v>
      </c>
      <c r="AH34" s="169"/>
      <c r="AI34" s="77">
        <v>1</v>
      </c>
      <c r="AJ34" s="169"/>
      <c r="AK34" s="77">
        <v>1</v>
      </c>
      <c r="AL34" s="169"/>
      <c r="AM34" s="169"/>
      <c r="AN34" s="169"/>
      <c r="AO34" s="77">
        <v>1</v>
      </c>
      <c r="AP34" s="77">
        <v>1</v>
      </c>
      <c r="AQ34" s="170"/>
      <c r="AR34" s="77">
        <v>2</v>
      </c>
      <c r="AS34" s="77">
        <v>2</v>
      </c>
      <c r="AT34" s="77">
        <v>1</v>
      </c>
      <c r="AU34" s="77">
        <v>1</v>
      </c>
      <c r="AV34" s="26"/>
      <c r="AW34" s="2">
        <f t="shared" si="1"/>
        <v>28</v>
      </c>
      <c r="AX34" s="52"/>
      <c r="AY34" s="28"/>
      <c r="AZ34" s="28"/>
      <c r="BA34" s="28"/>
      <c r="BB34" s="28"/>
      <c r="BC34" s="28"/>
      <c r="BD34" s="28"/>
      <c r="BE34" s="28"/>
      <c r="BF34" s="32"/>
      <c r="BG34" s="19">
        <f t="shared" si="2"/>
        <v>47</v>
      </c>
    </row>
    <row r="35" spans="1:59" ht="21" customHeight="1" thickBot="1" x14ac:dyDescent="0.25">
      <c r="A35" s="172"/>
      <c r="B35" s="232" t="s">
        <v>201</v>
      </c>
      <c r="C35" s="235" t="s">
        <v>205</v>
      </c>
      <c r="D35" s="53" t="s">
        <v>28</v>
      </c>
      <c r="E35" s="51"/>
      <c r="F35" s="51">
        <v>2</v>
      </c>
      <c r="G35" s="51">
        <v>2</v>
      </c>
      <c r="H35" s="51">
        <v>4</v>
      </c>
      <c r="I35" s="51">
        <v>4</v>
      </c>
      <c r="J35" s="51">
        <v>4</v>
      </c>
      <c r="K35" s="51">
        <v>4</v>
      </c>
      <c r="L35" s="51">
        <v>4</v>
      </c>
      <c r="M35" s="51">
        <v>4</v>
      </c>
      <c r="N35" s="51">
        <v>4</v>
      </c>
      <c r="O35" s="51">
        <v>4</v>
      </c>
      <c r="P35" s="51">
        <v>4</v>
      </c>
      <c r="Q35" s="51">
        <v>4</v>
      </c>
      <c r="R35" s="168"/>
      <c r="S35" s="168"/>
      <c r="T35" s="51">
        <v>4</v>
      </c>
      <c r="U35" s="51"/>
      <c r="V35" s="16">
        <f t="shared" si="0"/>
        <v>48</v>
      </c>
      <c r="W35" s="26"/>
      <c r="X35" s="26"/>
      <c r="Y35" s="77">
        <v>4</v>
      </c>
      <c r="Z35" s="77">
        <v>4</v>
      </c>
      <c r="AA35" s="77">
        <v>4</v>
      </c>
      <c r="AB35" s="77">
        <v>4</v>
      </c>
      <c r="AC35" s="77">
        <v>4</v>
      </c>
      <c r="AD35" s="77">
        <v>4</v>
      </c>
      <c r="AE35" s="77">
        <v>4</v>
      </c>
      <c r="AF35" s="77">
        <v>2</v>
      </c>
      <c r="AG35" s="77">
        <v>2</v>
      </c>
      <c r="AH35" s="169"/>
      <c r="AI35" s="77">
        <v>2</v>
      </c>
      <c r="AJ35" s="169"/>
      <c r="AK35" s="77">
        <v>2</v>
      </c>
      <c r="AL35" s="169"/>
      <c r="AM35" s="169"/>
      <c r="AN35" s="169"/>
      <c r="AO35" s="77">
        <v>2</v>
      </c>
      <c r="AP35" s="77">
        <v>2</v>
      </c>
      <c r="AQ35" s="170"/>
      <c r="AR35" s="77">
        <v>2</v>
      </c>
      <c r="AS35" s="77">
        <v>2</v>
      </c>
      <c r="AT35" s="77">
        <v>4</v>
      </c>
      <c r="AU35" s="77">
        <v>2</v>
      </c>
      <c r="AV35" s="26"/>
      <c r="AW35" s="2">
        <f t="shared" si="1"/>
        <v>50</v>
      </c>
      <c r="AX35" s="52"/>
      <c r="AY35" s="28"/>
      <c r="AZ35" s="28"/>
      <c r="BA35" s="28"/>
      <c r="BB35" s="28"/>
      <c r="BC35" s="28"/>
      <c r="BD35" s="28"/>
      <c r="BE35" s="28"/>
      <c r="BF35" s="32"/>
      <c r="BG35" s="19">
        <f t="shared" si="2"/>
        <v>98</v>
      </c>
    </row>
    <row r="36" spans="1:59" ht="18.75" customHeight="1" thickBot="1" x14ac:dyDescent="0.25">
      <c r="A36" s="172"/>
      <c r="B36" s="233"/>
      <c r="C36" s="188"/>
      <c r="D36" s="53" t="s">
        <v>29</v>
      </c>
      <c r="E36" s="51"/>
      <c r="F36" s="51">
        <v>1</v>
      </c>
      <c r="G36" s="51">
        <v>1</v>
      </c>
      <c r="H36" s="51">
        <v>2</v>
      </c>
      <c r="I36" s="51">
        <v>2</v>
      </c>
      <c r="J36" s="51">
        <v>2</v>
      </c>
      <c r="K36" s="51">
        <v>2</v>
      </c>
      <c r="L36" s="51">
        <v>2</v>
      </c>
      <c r="M36" s="51">
        <v>2</v>
      </c>
      <c r="N36" s="51">
        <v>2</v>
      </c>
      <c r="O36" s="51">
        <v>2</v>
      </c>
      <c r="P36" s="51">
        <v>2</v>
      </c>
      <c r="Q36" s="51">
        <v>2</v>
      </c>
      <c r="R36" s="168"/>
      <c r="S36" s="168"/>
      <c r="T36" s="51">
        <v>2</v>
      </c>
      <c r="U36" s="51"/>
      <c r="V36" s="16">
        <f t="shared" si="0"/>
        <v>24</v>
      </c>
      <c r="W36" s="26"/>
      <c r="X36" s="26"/>
      <c r="Y36" s="77">
        <v>2</v>
      </c>
      <c r="Z36" s="77">
        <v>2</v>
      </c>
      <c r="AA36" s="77">
        <v>2</v>
      </c>
      <c r="AB36" s="77">
        <v>2</v>
      </c>
      <c r="AC36" s="77">
        <v>2</v>
      </c>
      <c r="AD36" s="77">
        <v>2</v>
      </c>
      <c r="AE36" s="77">
        <v>2</v>
      </c>
      <c r="AF36" s="77">
        <v>1</v>
      </c>
      <c r="AG36" s="77">
        <v>1</v>
      </c>
      <c r="AH36" s="169"/>
      <c r="AI36" s="77">
        <v>1</v>
      </c>
      <c r="AJ36" s="169"/>
      <c r="AK36" s="77">
        <v>1</v>
      </c>
      <c r="AL36" s="169"/>
      <c r="AM36" s="169"/>
      <c r="AN36" s="169"/>
      <c r="AO36" s="77">
        <v>1</v>
      </c>
      <c r="AP36" s="77">
        <v>1</v>
      </c>
      <c r="AQ36" s="170"/>
      <c r="AR36" s="77">
        <v>1</v>
      </c>
      <c r="AS36" s="77">
        <v>1</v>
      </c>
      <c r="AT36" s="77">
        <v>2</v>
      </c>
      <c r="AU36" s="77">
        <v>1</v>
      </c>
      <c r="AV36" s="26"/>
      <c r="AW36" s="2">
        <f t="shared" si="1"/>
        <v>25</v>
      </c>
      <c r="AX36" s="56"/>
      <c r="AY36" s="28"/>
      <c r="AZ36" s="28"/>
      <c r="BA36" s="28"/>
      <c r="BB36" s="28"/>
      <c r="BC36" s="28"/>
      <c r="BD36" s="28"/>
      <c r="BE36" s="28"/>
      <c r="BF36" s="32"/>
      <c r="BG36" s="19">
        <f t="shared" si="2"/>
        <v>49</v>
      </c>
    </row>
    <row r="37" spans="1:59" ht="18.75" customHeight="1" thickBot="1" x14ac:dyDescent="0.25">
      <c r="A37" s="172"/>
      <c r="B37" s="232" t="s">
        <v>202</v>
      </c>
      <c r="C37" s="193" t="s">
        <v>206</v>
      </c>
      <c r="D37" s="53" t="s">
        <v>28</v>
      </c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168"/>
      <c r="S37" s="168"/>
      <c r="T37" s="51"/>
      <c r="U37" s="51"/>
      <c r="V37" s="16">
        <f t="shared" si="0"/>
        <v>0</v>
      </c>
      <c r="W37" s="26"/>
      <c r="X37" s="26"/>
      <c r="Y37" s="77">
        <v>4</v>
      </c>
      <c r="Z37" s="77">
        <v>4</v>
      </c>
      <c r="AA37" s="77">
        <v>4</v>
      </c>
      <c r="AB37" s="77">
        <v>4</v>
      </c>
      <c r="AC37" s="77">
        <v>4</v>
      </c>
      <c r="AD37" s="77">
        <v>4</v>
      </c>
      <c r="AE37" s="77">
        <v>4</v>
      </c>
      <c r="AF37" s="77">
        <v>6</v>
      </c>
      <c r="AG37" s="77">
        <v>6</v>
      </c>
      <c r="AH37" s="169"/>
      <c r="AI37" s="77">
        <v>2</v>
      </c>
      <c r="AJ37" s="169"/>
      <c r="AK37" s="77">
        <v>2</v>
      </c>
      <c r="AL37" s="169"/>
      <c r="AM37" s="169"/>
      <c r="AN37" s="169"/>
      <c r="AO37" s="77">
        <v>2</v>
      </c>
      <c r="AP37" s="77">
        <v>2</v>
      </c>
      <c r="AQ37" s="170"/>
      <c r="AR37" s="77">
        <v>6</v>
      </c>
      <c r="AS37" s="77">
        <v>6</v>
      </c>
      <c r="AT37" s="77">
        <v>6</v>
      </c>
      <c r="AU37" s="77">
        <v>4</v>
      </c>
      <c r="AV37" s="26"/>
      <c r="AW37" s="2">
        <f t="shared" si="1"/>
        <v>70</v>
      </c>
      <c r="AX37" s="56"/>
      <c r="AY37" s="28"/>
      <c r="AZ37" s="28"/>
      <c r="BA37" s="28"/>
      <c r="BB37" s="28"/>
      <c r="BC37" s="28"/>
      <c r="BD37" s="28"/>
      <c r="BE37" s="28"/>
      <c r="BF37" s="32"/>
      <c r="BG37" s="19">
        <f t="shared" si="2"/>
        <v>70</v>
      </c>
    </row>
    <row r="38" spans="1:59" ht="15.75" customHeight="1" thickBot="1" x14ac:dyDescent="0.25">
      <c r="A38" s="172"/>
      <c r="B38" s="233"/>
      <c r="C38" s="234"/>
      <c r="D38" s="53" t="s">
        <v>29</v>
      </c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168"/>
      <c r="S38" s="168"/>
      <c r="T38" s="51"/>
      <c r="U38" s="51"/>
      <c r="V38" s="16">
        <f t="shared" si="0"/>
        <v>0</v>
      </c>
      <c r="W38" s="26"/>
      <c r="X38" s="26"/>
      <c r="Y38" s="77">
        <v>2</v>
      </c>
      <c r="Z38" s="77">
        <v>2</v>
      </c>
      <c r="AA38" s="77">
        <v>2</v>
      </c>
      <c r="AB38" s="77">
        <v>2</v>
      </c>
      <c r="AC38" s="77">
        <v>2</v>
      </c>
      <c r="AD38" s="77">
        <v>2</v>
      </c>
      <c r="AE38" s="77">
        <v>2</v>
      </c>
      <c r="AF38" s="77">
        <v>3</v>
      </c>
      <c r="AG38" s="77">
        <v>3</v>
      </c>
      <c r="AH38" s="169"/>
      <c r="AI38" s="77">
        <v>1</v>
      </c>
      <c r="AJ38" s="169"/>
      <c r="AK38" s="77">
        <v>1</v>
      </c>
      <c r="AL38" s="169"/>
      <c r="AM38" s="169"/>
      <c r="AN38" s="169"/>
      <c r="AO38" s="77">
        <v>1</v>
      </c>
      <c r="AP38" s="77">
        <v>1</v>
      </c>
      <c r="AQ38" s="170"/>
      <c r="AR38" s="77">
        <v>3</v>
      </c>
      <c r="AS38" s="77">
        <v>3</v>
      </c>
      <c r="AT38" s="77">
        <v>3</v>
      </c>
      <c r="AU38" s="77">
        <v>2</v>
      </c>
      <c r="AV38" s="26"/>
      <c r="AW38" s="2">
        <f t="shared" si="1"/>
        <v>35</v>
      </c>
      <c r="AX38" s="56"/>
      <c r="AY38" s="28"/>
      <c r="AZ38" s="28"/>
      <c r="BA38" s="28"/>
      <c r="BB38" s="28"/>
      <c r="BC38" s="28"/>
      <c r="BD38" s="28"/>
      <c r="BE38" s="28"/>
      <c r="BF38" s="32"/>
      <c r="BG38" s="19">
        <f t="shared" si="2"/>
        <v>35</v>
      </c>
    </row>
    <row r="39" spans="1:59" ht="13.5" thickBot="1" x14ac:dyDescent="0.25">
      <c r="A39" s="172"/>
      <c r="B39" s="191" t="s">
        <v>203</v>
      </c>
      <c r="C39" s="235" t="s">
        <v>39</v>
      </c>
      <c r="D39" s="53" t="s">
        <v>28</v>
      </c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168"/>
      <c r="S39" s="168"/>
      <c r="T39" s="51"/>
      <c r="U39" s="51"/>
      <c r="V39" s="16">
        <f t="shared" si="0"/>
        <v>0</v>
      </c>
      <c r="W39" s="26"/>
      <c r="X39" s="26"/>
      <c r="Y39" s="77"/>
      <c r="Z39" s="77"/>
      <c r="AA39" s="77"/>
      <c r="AB39" s="77"/>
      <c r="AC39" s="77"/>
      <c r="AD39" s="77"/>
      <c r="AE39" s="77"/>
      <c r="AF39" s="77"/>
      <c r="AG39" s="77"/>
      <c r="AH39" s="169">
        <v>36</v>
      </c>
      <c r="AI39" s="77"/>
      <c r="AJ39" s="169"/>
      <c r="AK39" s="77"/>
      <c r="AL39" s="169"/>
      <c r="AM39" s="169"/>
      <c r="AN39" s="169"/>
      <c r="AO39" s="77"/>
      <c r="AP39" s="77"/>
      <c r="AQ39" s="170"/>
      <c r="AR39" s="77"/>
      <c r="AS39" s="77"/>
      <c r="AT39" s="77"/>
      <c r="AU39" s="77"/>
      <c r="AV39" s="26"/>
      <c r="AW39" s="2">
        <f t="shared" si="1"/>
        <v>36</v>
      </c>
      <c r="AX39" s="56"/>
      <c r="AY39" s="28"/>
      <c r="AZ39" s="28"/>
      <c r="BA39" s="28"/>
      <c r="BB39" s="28"/>
      <c r="BC39" s="28"/>
      <c r="BD39" s="28"/>
      <c r="BE39" s="28"/>
      <c r="BF39" s="32"/>
      <c r="BG39" s="19">
        <f t="shared" si="2"/>
        <v>36</v>
      </c>
    </row>
    <row r="40" spans="1:59" ht="13.5" thickBot="1" x14ac:dyDescent="0.25">
      <c r="A40" s="172"/>
      <c r="B40" s="185"/>
      <c r="C40" s="187"/>
      <c r="D40" s="43" t="s">
        <v>29</v>
      </c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168"/>
      <c r="S40" s="168"/>
      <c r="T40" s="51"/>
      <c r="U40" s="51"/>
      <c r="V40" s="16">
        <f t="shared" si="0"/>
        <v>0</v>
      </c>
      <c r="W40" s="26"/>
      <c r="X40" s="26"/>
      <c r="Y40" s="77"/>
      <c r="Z40" s="77"/>
      <c r="AA40" s="77"/>
      <c r="AB40" s="77"/>
      <c r="AC40" s="77"/>
      <c r="AD40" s="77"/>
      <c r="AE40" s="77"/>
      <c r="AF40" s="77"/>
      <c r="AG40" s="77"/>
      <c r="AH40" s="169"/>
      <c r="AI40" s="77"/>
      <c r="AJ40" s="169"/>
      <c r="AK40" s="77"/>
      <c r="AL40" s="169"/>
      <c r="AM40" s="169"/>
      <c r="AN40" s="169"/>
      <c r="AO40" s="77"/>
      <c r="AP40" s="77"/>
      <c r="AQ40" s="170"/>
      <c r="AR40" s="77"/>
      <c r="AS40" s="77"/>
      <c r="AT40" s="77"/>
      <c r="AU40" s="77"/>
      <c r="AV40" s="26"/>
      <c r="AW40" s="2">
        <f t="shared" si="1"/>
        <v>0</v>
      </c>
      <c r="AX40" s="57"/>
      <c r="AY40" s="30"/>
      <c r="AZ40" s="30"/>
      <c r="BA40" s="30"/>
      <c r="BB40" s="30"/>
      <c r="BC40" s="30"/>
      <c r="BD40" s="30"/>
      <c r="BE40" s="30"/>
      <c r="BF40" s="87"/>
      <c r="BG40" s="19">
        <f t="shared" si="2"/>
        <v>0</v>
      </c>
    </row>
    <row r="41" spans="1:59" ht="18.75" customHeight="1" thickBot="1" x14ac:dyDescent="0.25">
      <c r="A41" s="172"/>
      <c r="B41" s="236" t="s">
        <v>207</v>
      </c>
      <c r="C41" s="238" t="s">
        <v>209</v>
      </c>
      <c r="D41" s="58" t="s">
        <v>28</v>
      </c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168"/>
      <c r="S41" s="168"/>
      <c r="T41" s="51"/>
      <c r="U41" s="51"/>
      <c r="V41" s="16">
        <f t="shared" si="0"/>
        <v>0</v>
      </c>
      <c r="W41" s="26"/>
      <c r="X41" s="26"/>
      <c r="Y41" s="77">
        <v>4</v>
      </c>
      <c r="Z41" s="77">
        <v>4</v>
      </c>
      <c r="AA41" s="77">
        <v>4</v>
      </c>
      <c r="AB41" s="77">
        <v>4</v>
      </c>
      <c r="AC41" s="77">
        <v>4</v>
      </c>
      <c r="AD41" s="77">
        <v>4</v>
      </c>
      <c r="AE41" s="77">
        <v>4</v>
      </c>
      <c r="AF41" s="77">
        <v>6</v>
      </c>
      <c r="AG41" s="77">
        <v>6</v>
      </c>
      <c r="AH41" s="169"/>
      <c r="AI41" s="77">
        <v>6</v>
      </c>
      <c r="AJ41" s="169"/>
      <c r="AK41" s="77">
        <v>6</v>
      </c>
      <c r="AL41" s="169"/>
      <c r="AM41" s="169"/>
      <c r="AN41" s="169"/>
      <c r="AO41" s="77">
        <v>6</v>
      </c>
      <c r="AP41" s="77">
        <v>6</v>
      </c>
      <c r="AQ41" s="170"/>
      <c r="AR41" s="77">
        <v>6</v>
      </c>
      <c r="AS41" s="77">
        <v>6</v>
      </c>
      <c r="AT41" s="77">
        <v>6</v>
      </c>
      <c r="AU41" s="77">
        <v>6</v>
      </c>
      <c r="AV41" s="26"/>
      <c r="AW41" s="2">
        <f t="shared" si="1"/>
        <v>88</v>
      </c>
      <c r="AX41" s="56"/>
      <c r="AY41" s="28"/>
      <c r="AZ41" s="28"/>
      <c r="BA41" s="28"/>
      <c r="BB41" s="28"/>
      <c r="BC41" s="28"/>
      <c r="BD41" s="28"/>
      <c r="BE41" s="32"/>
      <c r="BF41" s="32"/>
      <c r="BG41" s="19">
        <f t="shared" si="2"/>
        <v>88</v>
      </c>
    </row>
    <row r="42" spans="1:59" ht="21" customHeight="1" thickBot="1" x14ac:dyDescent="0.25">
      <c r="A42" s="172"/>
      <c r="B42" s="237"/>
      <c r="C42" s="239"/>
      <c r="D42" s="58" t="s">
        <v>29</v>
      </c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168"/>
      <c r="S42" s="168"/>
      <c r="T42" s="51"/>
      <c r="U42" s="51"/>
      <c r="V42" s="16">
        <f t="shared" si="0"/>
        <v>0</v>
      </c>
      <c r="W42" s="26"/>
      <c r="X42" s="26"/>
      <c r="Y42" s="77">
        <v>2</v>
      </c>
      <c r="Z42" s="77">
        <v>2</v>
      </c>
      <c r="AA42" s="77">
        <v>2</v>
      </c>
      <c r="AB42" s="77">
        <v>2</v>
      </c>
      <c r="AC42" s="77">
        <v>2</v>
      </c>
      <c r="AD42" s="77">
        <v>2</v>
      </c>
      <c r="AE42" s="77">
        <v>2</v>
      </c>
      <c r="AF42" s="77">
        <v>3</v>
      </c>
      <c r="AG42" s="77">
        <v>3</v>
      </c>
      <c r="AH42" s="169"/>
      <c r="AI42" s="77">
        <v>3</v>
      </c>
      <c r="AJ42" s="169"/>
      <c r="AK42" s="77">
        <v>3</v>
      </c>
      <c r="AL42" s="169"/>
      <c r="AM42" s="169"/>
      <c r="AN42" s="169"/>
      <c r="AO42" s="77">
        <v>3</v>
      </c>
      <c r="AP42" s="77">
        <v>3</v>
      </c>
      <c r="AQ42" s="170"/>
      <c r="AR42" s="77">
        <v>3</v>
      </c>
      <c r="AS42" s="77">
        <v>3</v>
      </c>
      <c r="AT42" s="77">
        <v>3</v>
      </c>
      <c r="AU42" s="77">
        <v>3</v>
      </c>
      <c r="AV42" s="26"/>
      <c r="AW42" s="2">
        <f t="shared" si="1"/>
        <v>44</v>
      </c>
      <c r="AX42" s="56"/>
      <c r="AY42" s="28"/>
      <c r="AZ42" s="28"/>
      <c r="BA42" s="28"/>
      <c r="BB42" s="28"/>
      <c r="BC42" s="28"/>
      <c r="BD42" s="28"/>
      <c r="BE42" s="32"/>
      <c r="BF42" s="32"/>
      <c r="BG42" s="19">
        <f t="shared" si="2"/>
        <v>44</v>
      </c>
    </row>
    <row r="43" spans="1:59" ht="13.5" thickBot="1" x14ac:dyDescent="0.25">
      <c r="A43" s="172"/>
      <c r="B43" s="191" t="s">
        <v>208</v>
      </c>
      <c r="C43" s="230" t="s">
        <v>39</v>
      </c>
      <c r="D43" s="58" t="s">
        <v>28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168"/>
      <c r="S43" s="168"/>
      <c r="T43" s="51"/>
      <c r="U43" s="51"/>
      <c r="V43" s="16">
        <f t="shared" si="0"/>
        <v>0</v>
      </c>
      <c r="W43" s="26"/>
      <c r="X43" s="26"/>
      <c r="Y43" s="77"/>
      <c r="Z43" s="77"/>
      <c r="AA43" s="77"/>
      <c r="AB43" s="77"/>
      <c r="AC43" s="77"/>
      <c r="AD43" s="77"/>
      <c r="AE43" s="77"/>
      <c r="AF43" s="77"/>
      <c r="AG43" s="77"/>
      <c r="AH43" s="169"/>
      <c r="AI43" s="77"/>
      <c r="AJ43" s="169">
        <v>36</v>
      </c>
      <c r="AK43" s="77"/>
      <c r="AL43" s="169"/>
      <c r="AM43" s="169"/>
      <c r="AN43" s="169"/>
      <c r="AO43" s="77"/>
      <c r="AP43" s="77"/>
      <c r="AQ43" s="170"/>
      <c r="AR43" s="77"/>
      <c r="AS43" s="77"/>
      <c r="AT43" s="77"/>
      <c r="AU43" s="77"/>
      <c r="AV43" s="26"/>
      <c r="AW43" s="2">
        <f t="shared" si="1"/>
        <v>36</v>
      </c>
      <c r="AX43" s="59"/>
      <c r="AY43" s="27"/>
      <c r="AZ43" s="27"/>
      <c r="BA43" s="27"/>
      <c r="BB43" s="27"/>
      <c r="BC43" s="27"/>
      <c r="BD43" s="27"/>
      <c r="BE43" s="60"/>
      <c r="BF43" s="60"/>
      <c r="BG43" s="19">
        <f t="shared" si="2"/>
        <v>36</v>
      </c>
    </row>
    <row r="44" spans="1:59" ht="13.5" thickBot="1" x14ac:dyDescent="0.25">
      <c r="A44" s="172"/>
      <c r="B44" s="186"/>
      <c r="C44" s="231"/>
      <c r="D44" s="58" t="s">
        <v>29</v>
      </c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168"/>
      <c r="S44" s="168"/>
      <c r="T44" s="51"/>
      <c r="U44" s="51"/>
      <c r="V44" s="16">
        <f t="shared" si="0"/>
        <v>0</v>
      </c>
      <c r="W44" s="26"/>
      <c r="X44" s="26"/>
      <c r="Y44" s="77"/>
      <c r="Z44" s="77"/>
      <c r="AA44" s="77"/>
      <c r="AB44" s="77"/>
      <c r="AC44" s="77"/>
      <c r="AD44" s="77"/>
      <c r="AE44" s="77"/>
      <c r="AF44" s="77"/>
      <c r="AG44" s="77"/>
      <c r="AH44" s="169"/>
      <c r="AI44" s="77"/>
      <c r="AJ44" s="169"/>
      <c r="AK44" s="77"/>
      <c r="AL44" s="169"/>
      <c r="AM44" s="169"/>
      <c r="AN44" s="169"/>
      <c r="AO44" s="77"/>
      <c r="AP44" s="77"/>
      <c r="AQ44" s="170"/>
      <c r="AR44" s="77"/>
      <c r="AS44" s="77"/>
      <c r="AT44" s="77"/>
      <c r="AU44" s="77"/>
      <c r="AV44" s="26"/>
      <c r="AW44" s="2">
        <f t="shared" si="1"/>
        <v>0</v>
      </c>
      <c r="AX44" s="59"/>
      <c r="AY44" s="27"/>
      <c r="AZ44" s="27"/>
      <c r="BA44" s="27"/>
      <c r="BB44" s="27"/>
      <c r="BC44" s="27"/>
      <c r="BD44" s="27"/>
      <c r="BE44" s="60"/>
      <c r="BF44" s="60"/>
      <c r="BG44" s="19">
        <f t="shared" si="2"/>
        <v>0</v>
      </c>
    </row>
    <row r="45" spans="1:59" ht="18.75" customHeight="1" thickBot="1" x14ac:dyDescent="0.25">
      <c r="A45" s="172"/>
      <c r="B45" s="191" t="s">
        <v>186</v>
      </c>
      <c r="C45" s="230" t="s">
        <v>188</v>
      </c>
      <c r="D45" s="61" t="s">
        <v>28</v>
      </c>
      <c r="E45" s="51"/>
      <c r="F45" s="51">
        <v>2</v>
      </c>
      <c r="G45" s="51">
        <v>2</v>
      </c>
      <c r="H45" s="51">
        <v>4</v>
      </c>
      <c r="I45" s="51">
        <v>4</v>
      </c>
      <c r="J45" s="51">
        <v>4</v>
      </c>
      <c r="K45" s="51">
        <v>2</v>
      </c>
      <c r="L45" s="51">
        <v>2</v>
      </c>
      <c r="M45" s="51">
        <v>4</v>
      </c>
      <c r="N45" s="51">
        <v>4</v>
      </c>
      <c r="O45" s="51">
        <v>4</v>
      </c>
      <c r="P45" s="51">
        <v>4</v>
      </c>
      <c r="Q45" s="51">
        <v>4</v>
      </c>
      <c r="R45" s="168"/>
      <c r="S45" s="168"/>
      <c r="T45" s="51">
        <v>4</v>
      </c>
      <c r="U45" s="51"/>
      <c r="V45" s="16">
        <f t="shared" si="0"/>
        <v>44</v>
      </c>
      <c r="W45" s="26"/>
      <c r="X45" s="26"/>
      <c r="Y45" s="77">
        <v>6</v>
      </c>
      <c r="Z45" s="77">
        <v>6</v>
      </c>
      <c r="AA45" s="77">
        <v>6</v>
      </c>
      <c r="AB45" s="77">
        <v>6</v>
      </c>
      <c r="AC45" s="77">
        <v>6</v>
      </c>
      <c r="AD45" s="77">
        <v>6</v>
      </c>
      <c r="AE45" s="77">
        <v>6</v>
      </c>
      <c r="AF45" s="77">
        <v>4</v>
      </c>
      <c r="AG45" s="77">
        <v>4</v>
      </c>
      <c r="AH45" s="169"/>
      <c r="AI45" s="77">
        <v>4</v>
      </c>
      <c r="AJ45" s="169"/>
      <c r="AK45" s="77">
        <v>4</v>
      </c>
      <c r="AL45" s="169"/>
      <c r="AM45" s="169"/>
      <c r="AN45" s="169"/>
      <c r="AO45" s="77">
        <v>4</v>
      </c>
      <c r="AP45" s="77">
        <v>4</v>
      </c>
      <c r="AQ45" s="170"/>
      <c r="AR45" s="77">
        <v>4</v>
      </c>
      <c r="AS45" s="77">
        <v>4</v>
      </c>
      <c r="AT45" s="77">
        <v>4</v>
      </c>
      <c r="AU45" s="77">
        <v>4</v>
      </c>
      <c r="AV45" s="26"/>
      <c r="AW45" s="2">
        <f t="shared" si="1"/>
        <v>82</v>
      </c>
      <c r="AX45" s="59"/>
      <c r="AY45" s="27"/>
      <c r="AZ45" s="27"/>
      <c r="BA45" s="27"/>
      <c r="BB45" s="27"/>
      <c r="BC45" s="27"/>
      <c r="BD45" s="27"/>
      <c r="BE45" s="60"/>
      <c r="BF45" s="60"/>
      <c r="BG45" s="19">
        <f t="shared" si="2"/>
        <v>126</v>
      </c>
    </row>
    <row r="46" spans="1:59" ht="17.25" customHeight="1" thickBot="1" x14ac:dyDescent="0.25">
      <c r="A46" s="172"/>
      <c r="B46" s="186"/>
      <c r="C46" s="231"/>
      <c r="D46" s="53" t="s">
        <v>29</v>
      </c>
      <c r="E46" s="51"/>
      <c r="F46" s="51">
        <v>1</v>
      </c>
      <c r="G46" s="51">
        <v>1</v>
      </c>
      <c r="H46" s="51">
        <v>2</v>
      </c>
      <c r="I46" s="51">
        <v>2</v>
      </c>
      <c r="J46" s="51">
        <v>2</v>
      </c>
      <c r="K46" s="51">
        <v>1</v>
      </c>
      <c r="L46" s="51">
        <v>1</v>
      </c>
      <c r="M46" s="51">
        <v>2</v>
      </c>
      <c r="N46" s="51">
        <v>2</v>
      </c>
      <c r="O46" s="51">
        <v>2</v>
      </c>
      <c r="P46" s="51">
        <v>2</v>
      </c>
      <c r="Q46" s="51">
        <v>2</v>
      </c>
      <c r="R46" s="168"/>
      <c r="S46" s="168"/>
      <c r="T46" s="51">
        <v>2</v>
      </c>
      <c r="U46" s="51"/>
      <c r="V46" s="16">
        <f t="shared" si="0"/>
        <v>22</v>
      </c>
      <c r="W46" s="26"/>
      <c r="X46" s="26"/>
      <c r="Y46" s="77">
        <v>3</v>
      </c>
      <c r="Z46" s="77">
        <v>3</v>
      </c>
      <c r="AA46" s="77">
        <v>3</v>
      </c>
      <c r="AB46" s="77">
        <v>3</v>
      </c>
      <c r="AC46" s="77">
        <v>3</v>
      </c>
      <c r="AD46" s="77">
        <v>3</v>
      </c>
      <c r="AE46" s="77">
        <v>3</v>
      </c>
      <c r="AF46" s="77">
        <v>2</v>
      </c>
      <c r="AG46" s="77">
        <v>2</v>
      </c>
      <c r="AH46" s="169"/>
      <c r="AI46" s="77">
        <v>2</v>
      </c>
      <c r="AJ46" s="169"/>
      <c r="AK46" s="77">
        <v>2</v>
      </c>
      <c r="AL46" s="169"/>
      <c r="AM46" s="169"/>
      <c r="AN46" s="169"/>
      <c r="AO46" s="77">
        <v>2</v>
      </c>
      <c r="AP46" s="77">
        <v>2</v>
      </c>
      <c r="AQ46" s="170"/>
      <c r="AR46" s="77">
        <v>2</v>
      </c>
      <c r="AS46" s="77">
        <v>2</v>
      </c>
      <c r="AT46" s="77">
        <v>2</v>
      </c>
      <c r="AU46" s="77">
        <v>2</v>
      </c>
      <c r="AV46" s="26"/>
      <c r="AW46" s="2">
        <f t="shared" si="1"/>
        <v>41</v>
      </c>
      <c r="AX46" s="59"/>
      <c r="AY46" s="27"/>
      <c r="AZ46" s="27"/>
      <c r="BA46" s="27"/>
      <c r="BB46" s="27"/>
      <c r="BC46" s="27"/>
      <c r="BD46" s="27"/>
      <c r="BE46" s="60"/>
      <c r="BF46" s="60"/>
      <c r="BG46" s="19">
        <f t="shared" si="2"/>
        <v>63</v>
      </c>
    </row>
    <row r="47" spans="1:59" ht="13.5" thickBot="1" x14ac:dyDescent="0.25">
      <c r="A47" s="172"/>
      <c r="B47" s="191" t="s">
        <v>187</v>
      </c>
      <c r="C47" s="230" t="s">
        <v>39</v>
      </c>
      <c r="D47" s="58" t="s">
        <v>28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168">
        <v>36</v>
      </c>
      <c r="S47" s="168">
        <v>36</v>
      </c>
      <c r="T47" s="51"/>
      <c r="U47" s="51"/>
      <c r="V47" s="16">
        <f t="shared" si="0"/>
        <v>72</v>
      </c>
      <c r="W47" s="26"/>
      <c r="X47" s="26"/>
      <c r="Y47" s="77"/>
      <c r="Z47" s="77"/>
      <c r="AA47" s="77"/>
      <c r="AB47" s="77"/>
      <c r="AC47" s="77"/>
      <c r="AD47" s="77"/>
      <c r="AE47" s="77"/>
      <c r="AF47" s="77"/>
      <c r="AG47" s="77"/>
      <c r="AH47" s="169"/>
      <c r="AI47" s="77"/>
      <c r="AJ47" s="169"/>
      <c r="AK47" s="77"/>
      <c r="AL47" s="169">
        <v>36</v>
      </c>
      <c r="AM47" s="169">
        <v>36</v>
      </c>
      <c r="AN47" s="169">
        <v>36</v>
      </c>
      <c r="AO47" s="77"/>
      <c r="AP47" s="77"/>
      <c r="AQ47" s="170"/>
      <c r="AR47" s="77"/>
      <c r="AS47" s="77"/>
      <c r="AT47" s="77"/>
      <c r="AU47" s="77"/>
      <c r="AV47" s="26"/>
      <c r="AW47" s="2">
        <f t="shared" si="1"/>
        <v>108</v>
      </c>
      <c r="AX47" s="59"/>
      <c r="AY47" s="27"/>
      <c r="AZ47" s="27"/>
      <c r="BA47" s="27"/>
      <c r="BB47" s="27"/>
      <c r="BC47" s="27"/>
      <c r="BD47" s="27"/>
      <c r="BE47" s="60"/>
      <c r="BF47" s="60"/>
      <c r="BG47" s="19">
        <f t="shared" si="2"/>
        <v>180</v>
      </c>
    </row>
    <row r="48" spans="1:59" ht="13.5" thickBot="1" x14ac:dyDescent="0.25">
      <c r="A48" s="172"/>
      <c r="B48" s="186"/>
      <c r="C48" s="231"/>
      <c r="D48" s="58" t="s">
        <v>29</v>
      </c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168"/>
      <c r="S48" s="168"/>
      <c r="T48" s="51"/>
      <c r="U48" s="51"/>
      <c r="V48" s="16">
        <f t="shared" si="0"/>
        <v>0</v>
      </c>
      <c r="W48" s="26"/>
      <c r="X48" s="26"/>
      <c r="Y48" s="77"/>
      <c r="Z48" s="77"/>
      <c r="AA48" s="77"/>
      <c r="AB48" s="77"/>
      <c r="AC48" s="77"/>
      <c r="AD48" s="77"/>
      <c r="AE48" s="77"/>
      <c r="AF48" s="77"/>
      <c r="AG48" s="77"/>
      <c r="AH48" s="169"/>
      <c r="AI48" s="77"/>
      <c r="AJ48" s="169"/>
      <c r="AK48" s="77"/>
      <c r="AL48" s="169"/>
      <c r="AM48" s="169"/>
      <c r="AN48" s="169"/>
      <c r="AO48" s="77"/>
      <c r="AP48" s="77"/>
      <c r="AQ48" s="170"/>
      <c r="AR48" s="77"/>
      <c r="AS48" s="77"/>
      <c r="AT48" s="77"/>
      <c r="AU48" s="77"/>
      <c r="AV48" s="26"/>
      <c r="AW48" s="2">
        <f t="shared" si="1"/>
        <v>0</v>
      </c>
      <c r="AX48" s="59"/>
      <c r="AY48" s="27"/>
      <c r="AZ48" s="27"/>
      <c r="BA48" s="27"/>
      <c r="BB48" s="27"/>
      <c r="BC48" s="27"/>
      <c r="BD48" s="27"/>
      <c r="BE48" s="60"/>
      <c r="BF48" s="60"/>
      <c r="BG48" s="19">
        <f t="shared" si="2"/>
        <v>0</v>
      </c>
    </row>
    <row r="49" spans="1:59" ht="13.5" customHeight="1" thickBot="1" x14ac:dyDescent="0.25">
      <c r="A49" s="172"/>
      <c r="B49" s="191" t="s">
        <v>210</v>
      </c>
      <c r="C49" s="230" t="s">
        <v>50</v>
      </c>
      <c r="D49" s="44" t="s">
        <v>28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168"/>
      <c r="S49" s="168"/>
      <c r="T49" s="51"/>
      <c r="U49" s="51"/>
      <c r="V49" s="16">
        <f t="shared" si="0"/>
        <v>0</v>
      </c>
      <c r="W49" s="26"/>
      <c r="X49" s="26"/>
      <c r="Y49" s="77"/>
      <c r="Z49" s="77"/>
      <c r="AA49" s="77"/>
      <c r="AB49" s="77"/>
      <c r="AC49" s="77"/>
      <c r="AD49" s="77"/>
      <c r="AE49" s="77"/>
      <c r="AF49" s="77"/>
      <c r="AG49" s="77"/>
      <c r="AH49" s="169"/>
      <c r="AI49" s="77"/>
      <c r="AJ49" s="169"/>
      <c r="AK49" s="77"/>
      <c r="AL49" s="169"/>
      <c r="AM49" s="169"/>
      <c r="AN49" s="169"/>
      <c r="AO49" s="77"/>
      <c r="AP49" s="77"/>
      <c r="AQ49" s="170">
        <v>36</v>
      </c>
      <c r="AR49" s="77"/>
      <c r="AS49" s="77"/>
      <c r="AT49" s="77"/>
      <c r="AU49" s="77"/>
      <c r="AV49" s="26"/>
      <c r="AW49" s="2">
        <f t="shared" si="1"/>
        <v>36</v>
      </c>
      <c r="AX49" s="59"/>
      <c r="AY49" s="27"/>
      <c r="AZ49" s="27"/>
      <c r="BA49" s="27"/>
      <c r="BB49" s="27"/>
      <c r="BC49" s="27"/>
      <c r="BD49" s="27"/>
      <c r="BE49" s="60"/>
      <c r="BF49" s="60"/>
      <c r="BG49" s="19">
        <f t="shared" si="2"/>
        <v>36</v>
      </c>
    </row>
    <row r="50" spans="1:59" ht="13.5" thickBot="1" x14ac:dyDescent="0.25">
      <c r="A50" s="172"/>
      <c r="B50" s="186"/>
      <c r="C50" s="231"/>
      <c r="D50" s="82" t="s">
        <v>29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168"/>
      <c r="S50" s="168"/>
      <c r="T50" s="51"/>
      <c r="U50" s="51"/>
      <c r="V50" s="16">
        <f t="shared" si="0"/>
        <v>0</v>
      </c>
      <c r="W50" s="26"/>
      <c r="X50" s="26"/>
      <c r="Y50" s="77"/>
      <c r="Z50" s="77"/>
      <c r="AA50" s="77"/>
      <c r="AB50" s="77"/>
      <c r="AC50" s="77"/>
      <c r="AD50" s="77"/>
      <c r="AE50" s="77"/>
      <c r="AF50" s="77"/>
      <c r="AG50" s="77"/>
      <c r="AH50" s="169"/>
      <c r="AI50" s="77"/>
      <c r="AJ50" s="169"/>
      <c r="AK50" s="77"/>
      <c r="AL50" s="169"/>
      <c r="AM50" s="169"/>
      <c r="AN50" s="169"/>
      <c r="AO50" s="77"/>
      <c r="AP50" s="77"/>
      <c r="AQ50" s="170"/>
      <c r="AR50" s="77"/>
      <c r="AS50" s="77"/>
      <c r="AT50" s="77"/>
      <c r="AU50" s="77"/>
      <c r="AV50" s="26"/>
      <c r="AW50" s="2">
        <f t="shared" si="1"/>
        <v>0</v>
      </c>
      <c r="AX50" s="59"/>
      <c r="AY50" s="27"/>
      <c r="AZ50" s="27"/>
      <c r="BA50" s="27"/>
      <c r="BB50" s="27"/>
      <c r="BC50" s="27"/>
      <c r="BD50" s="27"/>
      <c r="BE50" s="60"/>
      <c r="BF50" s="60"/>
      <c r="BG50" s="19">
        <f t="shared" si="2"/>
        <v>0</v>
      </c>
    </row>
    <row r="51" spans="1:59" ht="13.5" thickBot="1" x14ac:dyDescent="0.25">
      <c r="A51" s="172"/>
      <c r="B51" s="174" t="s">
        <v>108</v>
      </c>
      <c r="C51" s="175"/>
      <c r="D51" s="176"/>
      <c r="E51" s="65">
        <f>E9+E11+E13+E15+E17+E21+E27+E31+E45+E47+E49+E19+E23+E25+E29+E33+E35+E37+E39+E41+E43</f>
        <v>24</v>
      </c>
      <c r="F51" s="65">
        <f t="shared" ref="F51:BG51" si="3">F9+F11+F13+F15+F17+F21+F27+F31+F45+F47+F49+F19+F23+F25+F29+F33+F35+F37+F39+F41+F43</f>
        <v>36</v>
      </c>
      <c r="G51" s="65">
        <f t="shared" si="3"/>
        <v>36</v>
      </c>
      <c r="H51" s="65">
        <f t="shared" si="3"/>
        <v>36</v>
      </c>
      <c r="I51" s="65">
        <f t="shared" si="3"/>
        <v>36</v>
      </c>
      <c r="J51" s="65">
        <f t="shared" si="3"/>
        <v>36</v>
      </c>
      <c r="K51" s="65">
        <f t="shared" si="3"/>
        <v>36</v>
      </c>
      <c r="L51" s="65">
        <f t="shared" si="3"/>
        <v>36</v>
      </c>
      <c r="M51" s="65">
        <f t="shared" si="3"/>
        <v>36</v>
      </c>
      <c r="N51" s="65">
        <f t="shared" si="3"/>
        <v>36</v>
      </c>
      <c r="O51" s="65">
        <f t="shared" si="3"/>
        <v>36</v>
      </c>
      <c r="P51" s="65">
        <f t="shared" si="3"/>
        <v>36</v>
      </c>
      <c r="Q51" s="65">
        <f t="shared" si="3"/>
        <v>36</v>
      </c>
      <c r="R51" s="65">
        <f t="shared" si="3"/>
        <v>36</v>
      </c>
      <c r="S51" s="65">
        <f t="shared" si="3"/>
        <v>36</v>
      </c>
      <c r="T51" s="65">
        <f t="shared" si="3"/>
        <v>36</v>
      </c>
      <c r="U51" s="65">
        <f t="shared" si="3"/>
        <v>12</v>
      </c>
      <c r="V51" s="65">
        <f t="shared" si="3"/>
        <v>576</v>
      </c>
      <c r="W51" s="65">
        <f t="shared" si="3"/>
        <v>0</v>
      </c>
      <c r="X51" s="65">
        <f t="shared" si="3"/>
        <v>0</v>
      </c>
      <c r="Y51" s="65">
        <f t="shared" si="3"/>
        <v>36</v>
      </c>
      <c r="Z51" s="65">
        <f t="shared" si="3"/>
        <v>36</v>
      </c>
      <c r="AA51" s="65">
        <f t="shared" si="3"/>
        <v>36</v>
      </c>
      <c r="AB51" s="65">
        <f t="shared" si="3"/>
        <v>36</v>
      </c>
      <c r="AC51" s="65">
        <f t="shared" si="3"/>
        <v>36</v>
      </c>
      <c r="AD51" s="65">
        <f t="shared" si="3"/>
        <v>36</v>
      </c>
      <c r="AE51" s="65">
        <f t="shared" si="3"/>
        <v>36</v>
      </c>
      <c r="AF51" s="65">
        <f t="shared" si="3"/>
        <v>36</v>
      </c>
      <c r="AG51" s="65">
        <f t="shared" si="3"/>
        <v>36</v>
      </c>
      <c r="AH51" s="65">
        <f t="shared" si="3"/>
        <v>36</v>
      </c>
      <c r="AI51" s="65">
        <f t="shared" si="3"/>
        <v>36</v>
      </c>
      <c r="AJ51" s="65">
        <f t="shared" si="3"/>
        <v>36</v>
      </c>
      <c r="AK51" s="65">
        <f t="shared" si="3"/>
        <v>36</v>
      </c>
      <c r="AL51" s="65">
        <f t="shared" si="3"/>
        <v>36</v>
      </c>
      <c r="AM51" s="65">
        <f t="shared" si="3"/>
        <v>36</v>
      </c>
      <c r="AN51" s="65">
        <f t="shared" si="3"/>
        <v>36</v>
      </c>
      <c r="AO51" s="65">
        <f t="shared" si="3"/>
        <v>36</v>
      </c>
      <c r="AP51" s="65">
        <f t="shared" si="3"/>
        <v>36</v>
      </c>
      <c r="AQ51" s="65">
        <f t="shared" si="3"/>
        <v>36</v>
      </c>
      <c r="AR51" s="65">
        <f t="shared" si="3"/>
        <v>36</v>
      </c>
      <c r="AS51" s="65">
        <f t="shared" si="3"/>
        <v>36</v>
      </c>
      <c r="AT51" s="65">
        <f t="shared" si="3"/>
        <v>36</v>
      </c>
      <c r="AU51" s="65">
        <f t="shared" si="3"/>
        <v>36</v>
      </c>
      <c r="AV51" s="65">
        <f t="shared" si="3"/>
        <v>0</v>
      </c>
      <c r="AW51" s="65">
        <f t="shared" si="3"/>
        <v>828</v>
      </c>
      <c r="AX51" s="65">
        <f t="shared" si="3"/>
        <v>0</v>
      </c>
      <c r="AY51" s="65">
        <f t="shared" si="3"/>
        <v>0</v>
      </c>
      <c r="AZ51" s="65">
        <f t="shared" si="3"/>
        <v>0</v>
      </c>
      <c r="BA51" s="65">
        <f t="shared" si="3"/>
        <v>0</v>
      </c>
      <c r="BB51" s="65">
        <f t="shared" si="3"/>
        <v>0</v>
      </c>
      <c r="BC51" s="65">
        <f t="shared" si="3"/>
        <v>0</v>
      </c>
      <c r="BD51" s="65">
        <f t="shared" si="3"/>
        <v>0</v>
      </c>
      <c r="BE51" s="65">
        <f t="shared" si="3"/>
        <v>0</v>
      </c>
      <c r="BF51" s="65">
        <f t="shared" si="3"/>
        <v>0</v>
      </c>
      <c r="BG51" s="65">
        <f t="shared" si="3"/>
        <v>1404</v>
      </c>
    </row>
    <row r="52" spans="1:59" x14ac:dyDescent="0.2">
      <c r="A52" s="172"/>
      <c r="B52" s="177" t="s">
        <v>31</v>
      </c>
      <c r="C52" s="178"/>
      <c r="D52" s="179"/>
      <c r="E52" s="65">
        <f>E10+E12+E14+E16+E18+E22+E28+E32+E46+E48+E50+E20+E24+E26+E30+E34+E36+E38+E40+E42+E44</f>
        <v>12</v>
      </c>
      <c r="F52" s="65">
        <f t="shared" ref="F52:BG52" si="4">F10+F12+F14+F16+F18+F22+F28+F32+F46+F48+F50+F20+F24+F26+F30+F34+F36+F38+F40+F42+F44</f>
        <v>18</v>
      </c>
      <c r="G52" s="65">
        <f t="shared" si="4"/>
        <v>18</v>
      </c>
      <c r="H52" s="65">
        <f t="shared" si="4"/>
        <v>18</v>
      </c>
      <c r="I52" s="65">
        <f t="shared" si="4"/>
        <v>18</v>
      </c>
      <c r="J52" s="65">
        <f t="shared" si="4"/>
        <v>18</v>
      </c>
      <c r="K52" s="65">
        <f t="shared" si="4"/>
        <v>18</v>
      </c>
      <c r="L52" s="65">
        <f t="shared" si="4"/>
        <v>18</v>
      </c>
      <c r="M52" s="65">
        <f t="shared" si="4"/>
        <v>18</v>
      </c>
      <c r="N52" s="65">
        <f t="shared" si="4"/>
        <v>18</v>
      </c>
      <c r="O52" s="65">
        <f t="shared" si="4"/>
        <v>18</v>
      </c>
      <c r="P52" s="65">
        <f t="shared" si="4"/>
        <v>18</v>
      </c>
      <c r="Q52" s="65">
        <f t="shared" si="4"/>
        <v>18</v>
      </c>
      <c r="R52" s="65">
        <f t="shared" si="4"/>
        <v>0</v>
      </c>
      <c r="S52" s="65">
        <f t="shared" si="4"/>
        <v>0</v>
      </c>
      <c r="T52" s="65">
        <f t="shared" si="4"/>
        <v>18</v>
      </c>
      <c r="U52" s="65">
        <f t="shared" si="4"/>
        <v>6</v>
      </c>
      <c r="V52" s="65">
        <f t="shared" si="4"/>
        <v>252</v>
      </c>
      <c r="W52" s="65">
        <f t="shared" si="4"/>
        <v>0</v>
      </c>
      <c r="X52" s="65">
        <f t="shared" si="4"/>
        <v>0</v>
      </c>
      <c r="Y52" s="65">
        <f t="shared" si="4"/>
        <v>18</v>
      </c>
      <c r="Z52" s="65">
        <f t="shared" si="4"/>
        <v>18</v>
      </c>
      <c r="AA52" s="65">
        <f t="shared" si="4"/>
        <v>18</v>
      </c>
      <c r="AB52" s="65">
        <f t="shared" si="4"/>
        <v>18</v>
      </c>
      <c r="AC52" s="65">
        <f t="shared" si="4"/>
        <v>18</v>
      </c>
      <c r="AD52" s="65">
        <f t="shared" si="4"/>
        <v>18</v>
      </c>
      <c r="AE52" s="65">
        <f t="shared" si="4"/>
        <v>18</v>
      </c>
      <c r="AF52" s="65">
        <f t="shared" si="4"/>
        <v>18</v>
      </c>
      <c r="AG52" s="65">
        <f t="shared" si="4"/>
        <v>18</v>
      </c>
      <c r="AH52" s="65">
        <f t="shared" si="4"/>
        <v>0</v>
      </c>
      <c r="AI52" s="65">
        <f t="shared" si="4"/>
        <v>18</v>
      </c>
      <c r="AJ52" s="65">
        <f t="shared" si="4"/>
        <v>0</v>
      </c>
      <c r="AK52" s="65">
        <f t="shared" si="4"/>
        <v>18</v>
      </c>
      <c r="AL52" s="65">
        <f t="shared" si="4"/>
        <v>0</v>
      </c>
      <c r="AM52" s="65">
        <f t="shared" si="4"/>
        <v>0</v>
      </c>
      <c r="AN52" s="65">
        <f t="shared" si="4"/>
        <v>0</v>
      </c>
      <c r="AO52" s="65">
        <f t="shared" si="4"/>
        <v>18</v>
      </c>
      <c r="AP52" s="65">
        <f t="shared" si="4"/>
        <v>18</v>
      </c>
      <c r="AQ52" s="65">
        <f t="shared" si="4"/>
        <v>0</v>
      </c>
      <c r="AR52" s="65">
        <f t="shared" si="4"/>
        <v>18</v>
      </c>
      <c r="AS52" s="65">
        <f t="shared" si="4"/>
        <v>18</v>
      </c>
      <c r="AT52" s="65">
        <f t="shared" si="4"/>
        <v>18</v>
      </c>
      <c r="AU52" s="65">
        <f t="shared" si="4"/>
        <v>18</v>
      </c>
      <c r="AV52" s="65">
        <f t="shared" si="4"/>
        <v>0</v>
      </c>
      <c r="AW52" s="65">
        <f t="shared" si="4"/>
        <v>306</v>
      </c>
      <c r="AX52" s="65">
        <f t="shared" si="4"/>
        <v>0</v>
      </c>
      <c r="AY52" s="65">
        <f t="shared" si="4"/>
        <v>0</v>
      </c>
      <c r="AZ52" s="65">
        <f t="shared" si="4"/>
        <v>0</v>
      </c>
      <c r="BA52" s="65">
        <f t="shared" si="4"/>
        <v>0</v>
      </c>
      <c r="BB52" s="65">
        <f t="shared" si="4"/>
        <v>0</v>
      </c>
      <c r="BC52" s="65">
        <f t="shared" si="4"/>
        <v>0</v>
      </c>
      <c r="BD52" s="65">
        <f t="shared" si="4"/>
        <v>0</v>
      </c>
      <c r="BE52" s="65">
        <f t="shared" si="4"/>
        <v>0</v>
      </c>
      <c r="BF52" s="65">
        <f t="shared" si="4"/>
        <v>0</v>
      </c>
      <c r="BG52" s="65">
        <f t="shared" si="4"/>
        <v>558</v>
      </c>
    </row>
    <row r="53" spans="1:59" ht="13.5" thickBot="1" x14ac:dyDescent="0.25">
      <c r="A53" s="173"/>
      <c r="B53" s="174" t="s">
        <v>32</v>
      </c>
      <c r="C53" s="175"/>
      <c r="D53" s="180"/>
      <c r="E53" s="65">
        <f>E51+E52</f>
        <v>36</v>
      </c>
      <c r="F53" s="65">
        <f t="shared" ref="F53:BG53" si="5">F51+F52</f>
        <v>54</v>
      </c>
      <c r="G53" s="65">
        <f t="shared" si="5"/>
        <v>54</v>
      </c>
      <c r="H53" s="65">
        <f t="shared" si="5"/>
        <v>54</v>
      </c>
      <c r="I53" s="65">
        <f t="shared" si="5"/>
        <v>54</v>
      </c>
      <c r="J53" s="65">
        <f t="shared" si="5"/>
        <v>54</v>
      </c>
      <c r="K53" s="65">
        <f t="shared" si="5"/>
        <v>54</v>
      </c>
      <c r="L53" s="65">
        <f t="shared" si="5"/>
        <v>54</v>
      </c>
      <c r="M53" s="65">
        <f t="shared" si="5"/>
        <v>54</v>
      </c>
      <c r="N53" s="65">
        <f t="shared" si="5"/>
        <v>54</v>
      </c>
      <c r="O53" s="65">
        <f t="shared" si="5"/>
        <v>54</v>
      </c>
      <c r="P53" s="65">
        <f t="shared" si="5"/>
        <v>54</v>
      </c>
      <c r="Q53" s="65">
        <f t="shared" si="5"/>
        <v>54</v>
      </c>
      <c r="R53" s="65">
        <f t="shared" si="5"/>
        <v>36</v>
      </c>
      <c r="S53" s="65">
        <f t="shared" si="5"/>
        <v>36</v>
      </c>
      <c r="T53" s="65">
        <f t="shared" si="5"/>
        <v>54</v>
      </c>
      <c r="U53" s="65">
        <f t="shared" si="5"/>
        <v>18</v>
      </c>
      <c r="V53" s="65">
        <f t="shared" si="5"/>
        <v>828</v>
      </c>
      <c r="W53" s="65">
        <f t="shared" si="5"/>
        <v>0</v>
      </c>
      <c r="X53" s="65">
        <f t="shared" si="5"/>
        <v>0</v>
      </c>
      <c r="Y53" s="65">
        <f t="shared" si="5"/>
        <v>54</v>
      </c>
      <c r="Z53" s="65">
        <f t="shared" si="5"/>
        <v>54</v>
      </c>
      <c r="AA53" s="65">
        <f t="shared" si="5"/>
        <v>54</v>
      </c>
      <c r="AB53" s="65">
        <f t="shared" si="5"/>
        <v>54</v>
      </c>
      <c r="AC53" s="65">
        <f t="shared" si="5"/>
        <v>54</v>
      </c>
      <c r="AD53" s="65">
        <f t="shared" si="5"/>
        <v>54</v>
      </c>
      <c r="AE53" s="65">
        <f t="shared" si="5"/>
        <v>54</v>
      </c>
      <c r="AF53" s="65">
        <f t="shared" si="5"/>
        <v>54</v>
      </c>
      <c r="AG53" s="65">
        <f t="shared" si="5"/>
        <v>54</v>
      </c>
      <c r="AH53" s="65">
        <f t="shared" si="5"/>
        <v>36</v>
      </c>
      <c r="AI53" s="65">
        <f t="shared" si="5"/>
        <v>54</v>
      </c>
      <c r="AJ53" s="65">
        <f t="shared" si="5"/>
        <v>36</v>
      </c>
      <c r="AK53" s="65">
        <f t="shared" si="5"/>
        <v>54</v>
      </c>
      <c r="AL53" s="65">
        <f t="shared" si="5"/>
        <v>36</v>
      </c>
      <c r="AM53" s="65">
        <f t="shared" si="5"/>
        <v>36</v>
      </c>
      <c r="AN53" s="65">
        <f t="shared" si="5"/>
        <v>36</v>
      </c>
      <c r="AO53" s="65">
        <f t="shared" si="5"/>
        <v>54</v>
      </c>
      <c r="AP53" s="65">
        <f t="shared" si="5"/>
        <v>54</v>
      </c>
      <c r="AQ53" s="65">
        <f t="shared" si="5"/>
        <v>36</v>
      </c>
      <c r="AR53" s="65">
        <f t="shared" si="5"/>
        <v>54</v>
      </c>
      <c r="AS53" s="65">
        <f t="shared" si="5"/>
        <v>54</v>
      </c>
      <c r="AT53" s="65">
        <f t="shared" si="5"/>
        <v>54</v>
      </c>
      <c r="AU53" s="65">
        <f t="shared" si="5"/>
        <v>54</v>
      </c>
      <c r="AV53" s="65">
        <f t="shared" si="5"/>
        <v>0</v>
      </c>
      <c r="AW53" s="65">
        <f t="shared" si="5"/>
        <v>1134</v>
      </c>
      <c r="AX53" s="65">
        <f t="shared" si="5"/>
        <v>0</v>
      </c>
      <c r="AY53" s="65">
        <f t="shared" si="5"/>
        <v>0</v>
      </c>
      <c r="AZ53" s="65">
        <f t="shared" si="5"/>
        <v>0</v>
      </c>
      <c r="BA53" s="65">
        <f t="shared" si="5"/>
        <v>0</v>
      </c>
      <c r="BB53" s="65">
        <f t="shared" si="5"/>
        <v>0</v>
      </c>
      <c r="BC53" s="65">
        <f t="shared" si="5"/>
        <v>0</v>
      </c>
      <c r="BD53" s="65">
        <f t="shared" si="5"/>
        <v>0</v>
      </c>
      <c r="BE53" s="65">
        <f t="shared" si="5"/>
        <v>0</v>
      </c>
      <c r="BF53" s="65">
        <f t="shared" si="5"/>
        <v>0</v>
      </c>
      <c r="BG53" s="65">
        <f t="shared" si="5"/>
        <v>1962</v>
      </c>
    </row>
    <row r="55" spans="1:59" x14ac:dyDescent="0.2">
      <c r="E55">
        <v>24</v>
      </c>
      <c r="U55">
        <v>12</v>
      </c>
    </row>
  </sheetData>
  <mergeCells count="77">
    <mergeCell ref="D1:BG1"/>
    <mergeCell ref="A3:A8"/>
    <mergeCell ref="B3:B8"/>
    <mergeCell ref="C3:C8"/>
    <mergeCell ref="D3:D4"/>
    <mergeCell ref="E3:H3"/>
    <mergeCell ref="I3:I4"/>
    <mergeCell ref="J3:L3"/>
    <mergeCell ref="M3:M4"/>
    <mergeCell ref="N3:P3"/>
    <mergeCell ref="AN3:AN4"/>
    <mergeCell ref="Q3:Q4"/>
    <mergeCell ref="R3:U3"/>
    <mergeCell ref="V3:V4"/>
    <mergeCell ref="W3:W4"/>
    <mergeCell ref="X3:Z3"/>
    <mergeCell ref="BG3:BG8"/>
    <mergeCell ref="D5:BF5"/>
    <mergeCell ref="D7:BF7"/>
    <mergeCell ref="A9:A53"/>
    <mergeCell ref="B9:B10"/>
    <mergeCell ref="C9:C10"/>
    <mergeCell ref="B11:B12"/>
    <mergeCell ref="C11:C12"/>
    <mergeCell ref="B13:B14"/>
    <mergeCell ref="C13:C14"/>
    <mergeCell ref="AO3:AS3"/>
    <mergeCell ref="AT3:AW3"/>
    <mergeCell ref="AX3:AX4"/>
    <mergeCell ref="AY3:BA3"/>
    <mergeCell ref="BC3:BC4"/>
    <mergeCell ref="AA3:AA4"/>
    <mergeCell ref="BD3:BF3"/>
    <mergeCell ref="B15:B16"/>
    <mergeCell ref="C15:C16"/>
    <mergeCell ref="B17:B18"/>
    <mergeCell ref="C17:C18"/>
    <mergeCell ref="AK3:AM3"/>
    <mergeCell ref="AB3:AD3"/>
    <mergeCell ref="AE3:AE4"/>
    <mergeCell ref="AF3:AI3"/>
    <mergeCell ref="AJ3:AJ4"/>
    <mergeCell ref="B19:B20"/>
    <mergeCell ref="C19:C20"/>
    <mergeCell ref="B21:B22"/>
    <mergeCell ref="C21:C22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C37:C38"/>
    <mergeCell ref="B39:B40"/>
    <mergeCell ref="C39:C40"/>
    <mergeCell ref="B41:B42"/>
    <mergeCell ref="C41:C42"/>
    <mergeCell ref="B43:B44"/>
    <mergeCell ref="C43:C44"/>
    <mergeCell ref="B45:B46"/>
    <mergeCell ref="C45:C46"/>
    <mergeCell ref="B47:B48"/>
    <mergeCell ref="C47:C48"/>
    <mergeCell ref="B53:D53"/>
    <mergeCell ref="B51:D51"/>
    <mergeCell ref="B52:D52"/>
    <mergeCell ref="B49:B50"/>
    <mergeCell ref="C49:C50"/>
  </mergeCells>
  <pageMargins left="0.7" right="0.7" top="0.75" bottom="0.75" header="0.3" footer="0.3"/>
  <pageSetup paperSize="9"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4"/>
  <sheetViews>
    <sheetView view="pageBreakPreview" topLeftCell="B19" zoomScale="60" zoomScaleNormal="70" workbookViewId="0">
      <selection activeCell="AI45" sqref="AI45"/>
    </sheetView>
  </sheetViews>
  <sheetFormatPr defaultRowHeight="12.75" x14ac:dyDescent="0.2"/>
  <cols>
    <col min="1" max="1" width="3.85546875" customWidth="1"/>
    <col min="2" max="2" width="13.28515625" customWidth="1"/>
    <col min="3" max="3" width="30.42578125" customWidth="1"/>
    <col min="5" max="5" width="3.5703125" customWidth="1"/>
    <col min="6" max="21" width="3.85546875" customWidth="1"/>
    <col min="22" max="22" width="6" customWidth="1"/>
    <col min="23" max="48" width="3.85546875" customWidth="1"/>
    <col min="49" max="49" width="5.7109375" customWidth="1"/>
    <col min="50" max="58" width="3.28515625" customWidth="1"/>
    <col min="59" max="59" width="9.140625" customWidth="1"/>
  </cols>
  <sheetData>
    <row r="1" spans="1:59" ht="15.75" x14ac:dyDescent="0.2">
      <c r="A1" s="1"/>
      <c r="B1" s="1"/>
      <c r="C1" s="1"/>
      <c r="D1" s="181" t="s">
        <v>157</v>
      </c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</row>
    <row r="2" spans="1:59" ht="16.5" thickBot="1" x14ac:dyDescent="0.25">
      <c r="A2" s="4"/>
      <c r="B2" s="5"/>
      <c r="C2" s="6" t="s">
        <v>82</v>
      </c>
      <c r="D2" s="3"/>
      <c r="E2" s="3"/>
      <c r="F2" s="3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5"/>
      <c r="AY2" s="5"/>
      <c r="AZ2" s="5"/>
      <c r="BA2" s="5"/>
      <c r="BB2" s="5"/>
      <c r="BC2" s="5"/>
      <c r="BD2" s="5"/>
      <c r="BE2" s="5"/>
      <c r="BF2" s="5"/>
      <c r="BG2" s="6"/>
    </row>
    <row r="3" spans="1:59" ht="15.75" x14ac:dyDescent="0.2">
      <c r="A3" s="209" t="s">
        <v>0</v>
      </c>
      <c r="B3" s="212" t="s">
        <v>1</v>
      </c>
      <c r="C3" s="215" t="s">
        <v>2</v>
      </c>
      <c r="D3" s="212" t="s">
        <v>3</v>
      </c>
      <c r="E3" s="195" t="s">
        <v>4</v>
      </c>
      <c r="F3" s="195"/>
      <c r="G3" s="195"/>
      <c r="H3" s="195"/>
      <c r="I3" s="219" t="s">
        <v>110</v>
      </c>
      <c r="J3" s="195" t="s">
        <v>5</v>
      </c>
      <c r="K3" s="195"/>
      <c r="L3" s="195"/>
      <c r="M3" s="246" t="s">
        <v>73</v>
      </c>
      <c r="N3" s="221" t="s">
        <v>6</v>
      </c>
      <c r="O3" s="221" t="s">
        <v>6</v>
      </c>
      <c r="P3" s="221"/>
      <c r="Q3" s="250" t="s">
        <v>54</v>
      </c>
      <c r="R3" s="221" t="s">
        <v>7</v>
      </c>
      <c r="S3" s="221" t="s">
        <v>7</v>
      </c>
      <c r="T3" s="221"/>
      <c r="U3" s="221"/>
      <c r="V3" s="201" t="s">
        <v>8</v>
      </c>
      <c r="W3" s="201" t="s">
        <v>121</v>
      </c>
      <c r="X3" s="195" t="s">
        <v>9</v>
      </c>
      <c r="Y3" s="195"/>
      <c r="Z3" s="195"/>
      <c r="AA3" s="248" t="s">
        <v>74</v>
      </c>
      <c r="AB3" s="195" t="s">
        <v>10</v>
      </c>
      <c r="AC3" s="195"/>
      <c r="AD3" s="195"/>
      <c r="AE3" s="248" t="s">
        <v>117</v>
      </c>
      <c r="AF3" s="196" t="s">
        <v>11</v>
      </c>
      <c r="AG3" s="197"/>
      <c r="AH3" s="197"/>
      <c r="AI3" s="198"/>
      <c r="AJ3" s="205" t="s">
        <v>119</v>
      </c>
      <c r="AK3" s="195" t="s">
        <v>12</v>
      </c>
      <c r="AL3" s="195"/>
      <c r="AM3" s="195"/>
      <c r="AN3" s="207" t="s">
        <v>120</v>
      </c>
      <c r="AO3" s="195" t="s">
        <v>13</v>
      </c>
      <c r="AP3" s="195"/>
      <c r="AQ3" s="195"/>
      <c r="AR3" s="195" t="s">
        <v>88</v>
      </c>
      <c r="AS3" s="195" t="s">
        <v>14</v>
      </c>
      <c r="AT3" s="196" t="s">
        <v>14</v>
      </c>
      <c r="AU3" s="197"/>
      <c r="AV3" s="197"/>
      <c r="AW3" s="198" t="s">
        <v>15</v>
      </c>
      <c r="AX3" s="244" t="s">
        <v>123</v>
      </c>
      <c r="AY3" s="195" t="s">
        <v>90</v>
      </c>
      <c r="AZ3" s="195"/>
      <c r="BA3" s="195"/>
      <c r="BB3" s="78"/>
      <c r="BC3" s="246" t="s">
        <v>112</v>
      </c>
      <c r="BD3" s="221" t="s">
        <v>91</v>
      </c>
      <c r="BE3" s="221"/>
      <c r="BF3" s="241"/>
      <c r="BG3" s="243" t="s">
        <v>18</v>
      </c>
    </row>
    <row r="4" spans="1:59" ht="99" x14ac:dyDescent="0.2">
      <c r="A4" s="210"/>
      <c r="B4" s="213"/>
      <c r="C4" s="216"/>
      <c r="D4" s="218"/>
      <c r="E4" s="47" t="s">
        <v>109</v>
      </c>
      <c r="F4" s="48" t="s">
        <v>56</v>
      </c>
      <c r="G4" s="48" t="s">
        <v>57</v>
      </c>
      <c r="H4" s="48" t="s">
        <v>58</v>
      </c>
      <c r="I4" s="220" t="s">
        <v>92</v>
      </c>
      <c r="J4" s="8" t="s">
        <v>71</v>
      </c>
      <c r="K4" s="7" t="s">
        <v>72</v>
      </c>
      <c r="L4" s="7" t="s">
        <v>111</v>
      </c>
      <c r="M4" s="220" t="s">
        <v>93</v>
      </c>
      <c r="N4" s="48" t="s">
        <v>112</v>
      </c>
      <c r="O4" s="67" t="s">
        <v>52</v>
      </c>
      <c r="P4" s="48" t="s">
        <v>53</v>
      </c>
      <c r="Q4" s="251" t="s">
        <v>94</v>
      </c>
      <c r="R4" s="79" t="s">
        <v>113</v>
      </c>
      <c r="S4" s="48" t="s">
        <v>56</v>
      </c>
      <c r="T4" s="48" t="s">
        <v>57</v>
      </c>
      <c r="U4" s="48" t="s">
        <v>58</v>
      </c>
      <c r="V4" s="202"/>
      <c r="W4" s="202"/>
      <c r="X4" s="7" t="s">
        <v>60</v>
      </c>
      <c r="Y4" s="7" t="s">
        <v>61</v>
      </c>
      <c r="Z4" s="7" t="s">
        <v>62</v>
      </c>
      <c r="AA4" s="249"/>
      <c r="AB4" s="7" t="s">
        <v>114</v>
      </c>
      <c r="AC4" s="7" t="s">
        <v>115</v>
      </c>
      <c r="AD4" s="7" t="s">
        <v>116</v>
      </c>
      <c r="AE4" s="249"/>
      <c r="AF4" s="67" t="s">
        <v>118</v>
      </c>
      <c r="AG4" s="48" t="s">
        <v>115</v>
      </c>
      <c r="AH4" s="48" t="s">
        <v>116</v>
      </c>
      <c r="AI4" s="49" t="s">
        <v>117</v>
      </c>
      <c r="AJ4" s="206" t="s">
        <v>44</v>
      </c>
      <c r="AK4" s="7" t="s">
        <v>71</v>
      </c>
      <c r="AL4" s="7" t="s">
        <v>72</v>
      </c>
      <c r="AM4" s="7" t="s">
        <v>111</v>
      </c>
      <c r="AN4" s="208"/>
      <c r="AO4" s="48" t="s">
        <v>69</v>
      </c>
      <c r="AP4" s="48" t="s">
        <v>67</v>
      </c>
      <c r="AQ4" s="48" t="s">
        <v>68</v>
      </c>
      <c r="AR4" s="48" t="s">
        <v>70</v>
      </c>
      <c r="AS4" s="80" t="s">
        <v>122</v>
      </c>
      <c r="AT4" s="7" t="s">
        <v>56</v>
      </c>
      <c r="AU4" s="7" t="s">
        <v>57</v>
      </c>
      <c r="AV4" s="7" t="s">
        <v>58</v>
      </c>
      <c r="AW4" s="81" t="s">
        <v>15</v>
      </c>
      <c r="AX4" s="245" t="s">
        <v>44</v>
      </c>
      <c r="AY4" s="67" t="s">
        <v>71</v>
      </c>
      <c r="AZ4" s="68" t="s">
        <v>72</v>
      </c>
      <c r="BA4" s="67" t="s">
        <v>111</v>
      </c>
      <c r="BB4" s="67" t="s">
        <v>124</v>
      </c>
      <c r="BC4" s="247" t="s">
        <v>100</v>
      </c>
      <c r="BD4" s="68" t="s">
        <v>125</v>
      </c>
      <c r="BE4" s="68" t="s">
        <v>53</v>
      </c>
      <c r="BF4" s="83" t="s">
        <v>54</v>
      </c>
      <c r="BG4" s="243"/>
    </row>
    <row r="5" spans="1:59" x14ac:dyDescent="0.2">
      <c r="A5" s="210"/>
      <c r="B5" s="213"/>
      <c r="C5" s="216"/>
      <c r="D5" s="225" t="s">
        <v>26</v>
      </c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226"/>
      <c r="AQ5" s="226"/>
      <c r="AR5" s="226"/>
      <c r="AS5" s="226"/>
      <c r="AT5" s="226"/>
      <c r="AU5" s="226"/>
      <c r="AV5" s="226"/>
      <c r="AW5" s="226"/>
      <c r="AX5" s="226"/>
      <c r="AY5" s="227"/>
      <c r="AZ5" s="227"/>
      <c r="BA5" s="227"/>
      <c r="BB5" s="227"/>
      <c r="BC5" s="227"/>
      <c r="BD5" s="227"/>
      <c r="BE5" s="227"/>
      <c r="BF5" s="227"/>
      <c r="BG5" s="243"/>
    </row>
    <row r="6" spans="1:59" x14ac:dyDescent="0.2">
      <c r="A6" s="210"/>
      <c r="B6" s="213"/>
      <c r="C6" s="216"/>
      <c r="D6" s="11"/>
      <c r="E6" s="12">
        <v>36</v>
      </c>
      <c r="F6" s="12">
        <v>37</v>
      </c>
      <c r="G6" s="12">
        <v>38</v>
      </c>
      <c r="H6" s="12">
        <v>39</v>
      </c>
      <c r="I6" s="12">
        <v>40</v>
      </c>
      <c r="J6" s="12">
        <v>41</v>
      </c>
      <c r="K6" s="12">
        <v>42</v>
      </c>
      <c r="L6" s="12">
        <v>43</v>
      </c>
      <c r="M6" s="12">
        <v>44</v>
      </c>
      <c r="N6" s="12">
        <v>45</v>
      </c>
      <c r="O6" s="12">
        <v>46</v>
      </c>
      <c r="P6" s="12">
        <v>47</v>
      </c>
      <c r="Q6" s="12">
        <v>48</v>
      </c>
      <c r="R6" s="12">
        <v>49</v>
      </c>
      <c r="S6" s="12">
        <v>50</v>
      </c>
      <c r="T6" s="12">
        <v>51</v>
      </c>
      <c r="U6" s="12">
        <v>52</v>
      </c>
      <c r="V6" s="13"/>
      <c r="W6" s="13">
        <v>1</v>
      </c>
      <c r="X6" s="13">
        <v>2</v>
      </c>
      <c r="Y6" s="13">
        <v>3</v>
      </c>
      <c r="Z6" s="13">
        <v>4</v>
      </c>
      <c r="AA6" s="13">
        <v>5</v>
      </c>
      <c r="AB6" s="13">
        <v>6</v>
      </c>
      <c r="AC6" s="13">
        <v>7</v>
      </c>
      <c r="AD6" s="13">
        <v>8</v>
      </c>
      <c r="AE6" s="13">
        <v>9</v>
      </c>
      <c r="AF6" s="13">
        <v>10</v>
      </c>
      <c r="AG6" s="13">
        <v>11</v>
      </c>
      <c r="AH6" s="13">
        <v>12</v>
      </c>
      <c r="AI6" s="13">
        <v>13</v>
      </c>
      <c r="AJ6" s="13">
        <v>14</v>
      </c>
      <c r="AK6" s="13">
        <v>15</v>
      </c>
      <c r="AL6" s="13">
        <v>16</v>
      </c>
      <c r="AM6" s="13">
        <v>17</v>
      </c>
      <c r="AN6" s="13">
        <v>18</v>
      </c>
      <c r="AO6" s="13">
        <v>19</v>
      </c>
      <c r="AP6" s="13">
        <v>20</v>
      </c>
      <c r="AQ6" s="13">
        <v>21</v>
      </c>
      <c r="AR6" s="13">
        <v>22</v>
      </c>
      <c r="AS6" s="13">
        <v>23</v>
      </c>
      <c r="AT6" s="13">
        <v>24</v>
      </c>
      <c r="AU6" s="13">
        <v>25</v>
      </c>
      <c r="AV6" s="13">
        <v>26</v>
      </c>
      <c r="AW6" s="13"/>
      <c r="AX6" s="13">
        <v>27</v>
      </c>
      <c r="AY6" s="13">
        <v>28</v>
      </c>
      <c r="AZ6" s="13">
        <v>29</v>
      </c>
      <c r="BA6" s="13">
        <v>30</v>
      </c>
      <c r="BB6" s="13">
        <v>31</v>
      </c>
      <c r="BC6" s="13">
        <v>32</v>
      </c>
      <c r="BD6" s="13">
        <v>33</v>
      </c>
      <c r="BE6" s="13">
        <v>34</v>
      </c>
      <c r="BF6" s="84">
        <v>35</v>
      </c>
      <c r="BG6" s="243"/>
    </row>
    <row r="7" spans="1:59" x14ac:dyDescent="0.2">
      <c r="A7" s="210"/>
      <c r="B7" s="213"/>
      <c r="C7" s="216"/>
      <c r="D7" s="225" t="s">
        <v>27</v>
      </c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43"/>
    </row>
    <row r="8" spans="1:59" ht="13.5" thickBot="1" x14ac:dyDescent="0.25">
      <c r="A8" s="211"/>
      <c r="B8" s="214"/>
      <c r="C8" s="217"/>
      <c r="D8" s="14"/>
      <c r="E8" s="15">
        <v>1</v>
      </c>
      <c r="F8" s="16">
        <v>2</v>
      </c>
      <c r="G8" s="15">
        <v>3</v>
      </c>
      <c r="H8" s="16">
        <v>4</v>
      </c>
      <c r="I8" s="15">
        <v>5</v>
      </c>
      <c r="J8" s="16">
        <v>6</v>
      </c>
      <c r="K8" s="15">
        <v>7</v>
      </c>
      <c r="L8" s="16">
        <v>8</v>
      </c>
      <c r="M8" s="15">
        <v>9</v>
      </c>
      <c r="N8" s="16">
        <v>10</v>
      </c>
      <c r="O8" s="15">
        <v>11</v>
      </c>
      <c r="P8" s="16">
        <v>12</v>
      </c>
      <c r="Q8" s="15">
        <v>13</v>
      </c>
      <c r="R8" s="16">
        <v>14</v>
      </c>
      <c r="S8" s="15">
        <v>15</v>
      </c>
      <c r="T8" s="76">
        <v>16</v>
      </c>
      <c r="U8" s="15">
        <v>17</v>
      </c>
      <c r="V8" s="16"/>
      <c r="W8" s="15">
        <v>18</v>
      </c>
      <c r="X8" s="16">
        <v>19</v>
      </c>
      <c r="Y8" s="15">
        <v>20</v>
      </c>
      <c r="Z8" s="16">
        <v>21</v>
      </c>
      <c r="AA8" s="15">
        <v>22</v>
      </c>
      <c r="AB8" s="16">
        <v>23</v>
      </c>
      <c r="AC8" s="15">
        <v>24</v>
      </c>
      <c r="AD8" s="16">
        <v>25</v>
      </c>
      <c r="AE8" s="15">
        <v>26</v>
      </c>
      <c r="AF8" s="16">
        <v>27</v>
      </c>
      <c r="AG8" s="15">
        <v>28</v>
      </c>
      <c r="AH8" s="16">
        <v>29</v>
      </c>
      <c r="AI8" s="15">
        <v>30</v>
      </c>
      <c r="AJ8" s="16">
        <v>31</v>
      </c>
      <c r="AK8" s="15">
        <v>32</v>
      </c>
      <c r="AL8" s="16">
        <v>33</v>
      </c>
      <c r="AM8" s="15">
        <v>34</v>
      </c>
      <c r="AN8" s="16">
        <v>35</v>
      </c>
      <c r="AO8" s="15">
        <v>36</v>
      </c>
      <c r="AP8" s="16">
        <v>37</v>
      </c>
      <c r="AQ8" s="15">
        <v>38</v>
      </c>
      <c r="AR8" s="16">
        <v>39</v>
      </c>
      <c r="AS8" s="15">
        <v>40</v>
      </c>
      <c r="AT8" s="16">
        <v>41</v>
      </c>
      <c r="AU8" s="15">
        <v>42</v>
      </c>
      <c r="AV8" s="16">
        <v>43</v>
      </c>
      <c r="AW8" s="15"/>
      <c r="AX8" s="33">
        <v>44</v>
      </c>
      <c r="AY8" s="50">
        <v>45</v>
      </c>
      <c r="AZ8" s="33">
        <v>46</v>
      </c>
      <c r="BA8" s="50">
        <v>47</v>
      </c>
      <c r="BB8" s="33">
        <v>48</v>
      </c>
      <c r="BC8" s="50">
        <v>49</v>
      </c>
      <c r="BD8" s="33">
        <v>50</v>
      </c>
      <c r="BE8" s="33">
        <v>51</v>
      </c>
      <c r="BF8" s="85">
        <v>52</v>
      </c>
      <c r="BG8" s="243"/>
    </row>
    <row r="9" spans="1:59" ht="13.5" thickBot="1" x14ac:dyDescent="0.25">
      <c r="A9" s="172" t="s">
        <v>101</v>
      </c>
      <c r="B9" s="242" t="s">
        <v>77</v>
      </c>
      <c r="C9" s="240" t="s">
        <v>78</v>
      </c>
      <c r="D9" s="61" t="s">
        <v>28</v>
      </c>
      <c r="E9" s="51">
        <v>4</v>
      </c>
      <c r="F9" s="51">
        <v>4</v>
      </c>
      <c r="G9" s="51">
        <v>4</v>
      </c>
      <c r="H9" s="51">
        <v>4</v>
      </c>
      <c r="I9" s="51">
        <v>4</v>
      </c>
      <c r="J9" s="51">
        <v>4</v>
      </c>
      <c r="K9" s="51">
        <v>4</v>
      </c>
      <c r="L9" s="51">
        <v>4</v>
      </c>
      <c r="M9" s="51">
        <v>4</v>
      </c>
      <c r="N9" s="51">
        <v>4</v>
      </c>
      <c r="O9" s="51">
        <v>4</v>
      </c>
      <c r="P9" s="168"/>
      <c r="Q9" s="168"/>
      <c r="R9" s="168"/>
      <c r="S9" s="51">
        <v>2</v>
      </c>
      <c r="T9" s="168"/>
      <c r="U9" s="51">
        <v>2</v>
      </c>
      <c r="V9" s="16">
        <f>E9+F9+G9+H9+I9+J9+K9+L9+M9+N9+O9+P9+Q9+R9+S9+T9+U9</f>
        <v>48</v>
      </c>
      <c r="W9" s="26"/>
      <c r="X9" s="26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170"/>
      <c r="AL9" s="170"/>
      <c r="AM9" s="77"/>
      <c r="AN9" s="77"/>
      <c r="AO9" s="77"/>
      <c r="AP9" s="169"/>
      <c r="AQ9" s="169"/>
      <c r="AR9" s="77"/>
      <c r="AS9" s="170"/>
      <c r="AT9" s="170"/>
      <c r="AU9" s="170"/>
      <c r="AV9" s="77"/>
      <c r="AW9" s="2">
        <f>X9+Y9+Z9+AA9+AB9+AC9+AD9+AE9+AF9+AG9+AH9+AI9+AJ9+AK9+AL9+AM9+AN9+AO9+AP9+AQ9+AR9+AS9+AT9+AU9+AV9</f>
        <v>0</v>
      </c>
      <c r="AX9" s="52"/>
      <c r="AY9" s="52"/>
      <c r="AZ9" s="28"/>
      <c r="BA9" s="28"/>
      <c r="BB9" s="28"/>
      <c r="BC9" s="28"/>
      <c r="BD9" s="28"/>
      <c r="BE9" s="28"/>
      <c r="BF9" s="32"/>
      <c r="BG9" s="19">
        <f>V9+AW9</f>
        <v>48</v>
      </c>
    </row>
    <row r="10" spans="1:59" ht="13.5" thickBot="1" x14ac:dyDescent="0.25">
      <c r="A10" s="172"/>
      <c r="B10" s="233"/>
      <c r="C10" s="234"/>
      <c r="D10" s="53" t="s">
        <v>29</v>
      </c>
      <c r="E10" s="51">
        <v>1</v>
      </c>
      <c r="F10" s="51"/>
      <c r="G10" s="51">
        <v>1</v>
      </c>
      <c r="H10" s="51">
        <v>1</v>
      </c>
      <c r="I10" s="51"/>
      <c r="J10" s="51"/>
      <c r="K10" s="51"/>
      <c r="L10" s="51"/>
      <c r="M10" s="51"/>
      <c r="N10" s="51"/>
      <c r="O10" s="51"/>
      <c r="P10" s="168"/>
      <c r="Q10" s="168"/>
      <c r="R10" s="168"/>
      <c r="S10" s="51"/>
      <c r="T10" s="168"/>
      <c r="U10" s="51">
        <v>1</v>
      </c>
      <c r="V10" s="16">
        <f t="shared" ref="V10:V38" si="0">E10+F10+G10+H10+I10+J10+K10+L10+M10+N10+O10+P10+Q10+R10+S10+T10+U10</f>
        <v>4</v>
      </c>
      <c r="W10" s="26"/>
      <c r="X10" s="26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170"/>
      <c r="AL10" s="170"/>
      <c r="AM10" s="77"/>
      <c r="AN10" s="77"/>
      <c r="AO10" s="77"/>
      <c r="AP10" s="169"/>
      <c r="AQ10" s="169"/>
      <c r="AR10" s="77"/>
      <c r="AS10" s="170"/>
      <c r="AT10" s="170"/>
      <c r="AU10" s="170"/>
      <c r="AV10" s="77"/>
      <c r="AW10" s="2">
        <f t="shared" ref="AW10:AW38" si="1">X10+Y10+Z10+AA10+AB10+AC10+AD10+AE10+AF10+AG10+AH10+AI10+AJ10+AK10+AL10+AM10+AN10+AO10+AP10+AQ10+AR10+AS10+AT10+AU10+AV10</f>
        <v>0</v>
      </c>
      <c r="AX10" s="52"/>
      <c r="AY10" s="28"/>
      <c r="AZ10" s="28"/>
      <c r="BA10" s="28"/>
      <c r="BB10" s="28"/>
      <c r="BC10" s="28"/>
      <c r="BD10" s="28"/>
      <c r="BE10" s="28"/>
      <c r="BF10" s="32"/>
      <c r="BG10" s="19">
        <f t="shared" ref="BG10:BG38" si="2">V10+AW10</f>
        <v>4</v>
      </c>
    </row>
    <row r="11" spans="1:59" ht="13.5" thickBot="1" x14ac:dyDescent="0.25">
      <c r="A11" s="172"/>
      <c r="B11" s="242" t="s">
        <v>75</v>
      </c>
      <c r="C11" s="240" t="s">
        <v>104</v>
      </c>
      <c r="D11" s="44" t="s">
        <v>28</v>
      </c>
      <c r="E11" s="51">
        <v>2</v>
      </c>
      <c r="F11" s="51">
        <v>4</v>
      </c>
      <c r="G11" s="51">
        <v>4</v>
      </c>
      <c r="H11" s="51">
        <v>4</v>
      </c>
      <c r="I11" s="51">
        <v>4</v>
      </c>
      <c r="J11" s="51">
        <v>4</v>
      </c>
      <c r="K11" s="51">
        <v>4</v>
      </c>
      <c r="L11" s="51">
        <v>4</v>
      </c>
      <c r="M11" s="51">
        <v>4</v>
      </c>
      <c r="N11" s="51">
        <v>2</v>
      </c>
      <c r="O11" s="51">
        <v>2</v>
      </c>
      <c r="P11" s="168"/>
      <c r="Q11" s="168"/>
      <c r="R11" s="168"/>
      <c r="S11" s="51">
        <v>2</v>
      </c>
      <c r="T11" s="168"/>
      <c r="U11" s="51">
        <v>2</v>
      </c>
      <c r="V11" s="16">
        <f t="shared" si="0"/>
        <v>42</v>
      </c>
      <c r="W11" s="26"/>
      <c r="X11" s="26"/>
      <c r="Y11" s="77">
        <v>2</v>
      </c>
      <c r="Z11" s="77">
        <v>2</v>
      </c>
      <c r="AA11" s="77">
        <v>2</v>
      </c>
      <c r="AB11" s="77">
        <v>2</v>
      </c>
      <c r="AC11" s="77">
        <v>2</v>
      </c>
      <c r="AD11" s="77">
        <v>2</v>
      </c>
      <c r="AE11" s="77">
        <v>2</v>
      </c>
      <c r="AF11" s="77">
        <v>2</v>
      </c>
      <c r="AG11" s="77">
        <v>2</v>
      </c>
      <c r="AH11" s="77">
        <v>2</v>
      </c>
      <c r="AI11" s="77">
        <v>2</v>
      </c>
      <c r="AJ11" s="77">
        <v>2</v>
      </c>
      <c r="AK11" s="170"/>
      <c r="AL11" s="170"/>
      <c r="AM11" s="77">
        <v>2</v>
      </c>
      <c r="AN11" s="77">
        <v>2</v>
      </c>
      <c r="AO11" s="77">
        <v>2</v>
      </c>
      <c r="AP11" s="169"/>
      <c r="AQ11" s="169"/>
      <c r="AR11" s="77">
        <v>4</v>
      </c>
      <c r="AS11" s="170"/>
      <c r="AT11" s="170"/>
      <c r="AU11" s="170"/>
      <c r="AV11" s="77">
        <v>6</v>
      </c>
      <c r="AW11" s="2">
        <f t="shared" si="1"/>
        <v>40</v>
      </c>
      <c r="AX11" s="52"/>
      <c r="AY11" s="28"/>
      <c r="AZ11" s="28"/>
      <c r="BA11" s="28"/>
      <c r="BB11" s="28"/>
      <c r="BC11" s="28"/>
      <c r="BD11" s="28"/>
      <c r="BE11" s="28"/>
      <c r="BF11" s="32"/>
      <c r="BG11" s="19">
        <f t="shared" si="2"/>
        <v>82</v>
      </c>
    </row>
    <row r="12" spans="1:59" ht="13.5" thickBot="1" x14ac:dyDescent="0.25">
      <c r="A12" s="172"/>
      <c r="B12" s="233"/>
      <c r="C12" s="234"/>
      <c r="D12" s="53" t="s">
        <v>29</v>
      </c>
      <c r="E12" s="51">
        <v>1</v>
      </c>
      <c r="F12" s="51">
        <v>1</v>
      </c>
      <c r="G12" s="51">
        <v>1</v>
      </c>
      <c r="H12" s="51">
        <v>1</v>
      </c>
      <c r="I12" s="51">
        <v>1</v>
      </c>
      <c r="J12" s="51">
        <v>1</v>
      </c>
      <c r="K12" s="51">
        <v>1</v>
      </c>
      <c r="L12" s="51">
        <v>1</v>
      </c>
      <c r="M12" s="51">
        <v>1</v>
      </c>
      <c r="N12" s="51">
        <v>1</v>
      </c>
      <c r="O12" s="51">
        <v>1</v>
      </c>
      <c r="P12" s="168"/>
      <c r="Q12" s="168"/>
      <c r="R12" s="168"/>
      <c r="S12" s="51"/>
      <c r="T12" s="168"/>
      <c r="U12" s="51"/>
      <c r="V12" s="16">
        <f t="shared" si="0"/>
        <v>11</v>
      </c>
      <c r="W12" s="26"/>
      <c r="X12" s="26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170"/>
      <c r="AL12" s="170"/>
      <c r="AM12" s="77"/>
      <c r="AN12" s="77"/>
      <c r="AO12" s="77"/>
      <c r="AP12" s="169"/>
      <c r="AQ12" s="169"/>
      <c r="AR12" s="77"/>
      <c r="AS12" s="170"/>
      <c r="AT12" s="170"/>
      <c r="AU12" s="170"/>
      <c r="AV12" s="77"/>
      <c r="AW12" s="2">
        <f t="shared" si="1"/>
        <v>0</v>
      </c>
      <c r="AX12" s="28"/>
      <c r="AY12" s="28"/>
      <c r="AZ12" s="28"/>
      <c r="BA12" s="28"/>
      <c r="BB12" s="28"/>
      <c r="BC12" s="28"/>
      <c r="BD12" s="28"/>
      <c r="BE12" s="28"/>
      <c r="BF12" s="32"/>
      <c r="BG12" s="19">
        <f t="shared" si="2"/>
        <v>11</v>
      </c>
    </row>
    <row r="13" spans="1:59" ht="13.5" thickBot="1" x14ac:dyDescent="0.25">
      <c r="A13" s="172"/>
      <c r="B13" s="242" t="s">
        <v>76</v>
      </c>
      <c r="C13" s="240" t="s">
        <v>35</v>
      </c>
      <c r="D13" s="53" t="s">
        <v>28</v>
      </c>
      <c r="E13" s="51">
        <v>2</v>
      </c>
      <c r="F13" s="51">
        <v>2</v>
      </c>
      <c r="G13" s="51">
        <v>2</v>
      </c>
      <c r="H13" s="51">
        <v>2</v>
      </c>
      <c r="I13" s="51">
        <v>2</v>
      </c>
      <c r="J13" s="51">
        <v>2</v>
      </c>
      <c r="K13" s="51">
        <v>2</v>
      </c>
      <c r="L13" s="51">
        <v>2</v>
      </c>
      <c r="M13" s="51">
        <v>2</v>
      </c>
      <c r="N13" s="51">
        <v>2</v>
      </c>
      <c r="O13" s="51">
        <v>2</v>
      </c>
      <c r="P13" s="168"/>
      <c r="Q13" s="168"/>
      <c r="R13" s="168"/>
      <c r="S13" s="51">
        <v>2</v>
      </c>
      <c r="T13" s="168"/>
      <c r="U13" s="51"/>
      <c r="V13" s="16">
        <f t="shared" si="0"/>
        <v>24</v>
      </c>
      <c r="W13" s="26"/>
      <c r="X13" s="26"/>
      <c r="Y13" s="77">
        <v>2</v>
      </c>
      <c r="Z13" s="77">
        <v>2</v>
      </c>
      <c r="AA13" s="77">
        <v>2</v>
      </c>
      <c r="AB13" s="77">
        <v>2</v>
      </c>
      <c r="AC13" s="77">
        <v>2</v>
      </c>
      <c r="AD13" s="77">
        <v>2</v>
      </c>
      <c r="AE13" s="77">
        <v>2</v>
      </c>
      <c r="AF13" s="77">
        <v>2</v>
      </c>
      <c r="AG13" s="77">
        <v>2</v>
      </c>
      <c r="AH13" s="77">
        <v>2</v>
      </c>
      <c r="AI13" s="77">
        <v>2</v>
      </c>
      <c r="AJ13" s="77">
        <v>2</v>
      </c>
      <c r="AK13" s="170"/>
      <c r="AL13" s="170"/>
      <c r="AM13" s="77">
        <v>2</v>
      </c>
      <c r="AN13" s="77">
        <v>2</v>
      </c>
      <c r="AO13" s="77">
        <v>2</v>
      </c>
      <c r="AP13" s="169"/>
      <c r="AQ13" s="169"/>
      <c r="AR13" s="77">
        <v>2</v>
      </c>
      <c r="AS13" s="170"/>
      <c r="AT13" s="170"/>
      <c r="AU13" s="170"/>
      <c r="AV13" s="77">
        <v>2</v>
      </c>
      <c r="AW13" s="2">
        <f t="shared" si="1"/>
        <v>34</v>
      </c>
      <c r="AX13" s="52"/>
      <c r="AY13" s="28"/>
      <c r="AZ13" s="28"/>
      <c r="BA13" s="28"/>
      <c r="BB13" s="28"/>
      <c r="BC13" s="28"/>
      <c r="BD13" s="28"/>
      <c r="BE13" s="28"/>
      <c r="BF13" s="32"/>
      <c r="BG13" s="19">
        <f t="shared" si="2"/>
        <v>58</v>
      </c>
    </row>
    <row r="14" spans="1:59" ht="13.5" thickBot="1" x14ac:dyDescent="0.25">
      <c r="A14" s="172"/>
      <c r="B14" s="233"/>
      <c r="C14" s="234"/>
      <c r="D14" s="53" t="s">
        <v>29</v>
      </c>
      <c r="E14" s="51">
        <v>2</v>
      </c>
      <c r="F14" s="51">
        <v>2</v>
      </c>
      <c r="G14" s="51">
        <v>2</v>
      </c>
      <c r="H14" s="51">
        <v>2</v>
      </c>
      <c r="I14" s="51">
        <v>2</v>
      </c>
      <c r="J14" s="51">
        <v>2</v>
      </c>
      <c r="K14" s="51">
        <v>2</v>
      </c>
      <c r="L14" s="51">
        <v>2</v>
      </c>
      <c r="M14" s="51">
        <v>2</v>
      </c>
      <c r="N14" s="51">
        <v>2</v>
      </c>
      <c r="O14" s="51">
        <v>2</v>
      </c>
      <c r="P14" s="168"/>
      <c r="Q14" s="168"/>
      <c r="R14" s="168"/>
      <c r="S14" s="51">
        <v>2</v>
      </c>
      <c r="T14" s="168"/>
      <c r="U14" s="51"/>
      <c r="V14" s="16">
        <f t="shared" si="0"/>
        <v>24</v>
      </c>
      <c r="W14" s="26"/>
      <c r="X14" s="26"/>
      <c r="Y14" s="77">
        <v>2</v>
      </c>
      <c r="Z14" s="77">
        <v>2</v>
      </c>
      <c r="AA14" s="77">
        <v>2</v>
      </c>
      <c r="AB14" s="77">
        <v>2</v>
      </c>
      <c r="AC14" s="77">
        <v>2</v>
      </c>
      <c r="AD14" s="77">
        <v>2</v>
      </c>
      <c r="AE14" s="77">
        <v>2</v>
      </c>
      <c r="AF14" s="77">
        <v>2</v>
      </c>
      <c r="AG14" s="77">
        <v>2</v>
      </c>
      <c r="AH14" s="77">
        <v>2</v>
      </c>
      <c r="AI14" s="77">
        <v>2</v>
      </c>
      <c r="AJ14" s="77">
        <v>2</v>
      </c>
      <c r="AK14" s="170"/>
      <c r="AL14" s="170"/>
      <c r="AM14" s="77">
        <v>2</v>
      </c>
      <c r="AN14" s="77">
        <v>2</v>
      </c>
      <c r="AO14" s="77">
        <v>2</v>
      </c>
      <c r="AP14" s="169"/>
      <c r="AQ14" s="169"/>
      <c r="AR14" s="77">
        <v>2</v>
      </c>
      <c r="AS14" s="170"/>
      <c r="AT14" s="170"/>
      <c r="AU14" s="170"/>
      <c r="AV14" s="77">
        <v>2</v>
      </c>
      <c r="AW14" s="2">
        <f t="shared" si="1"/>
        <v>34</v>
      </c>
      <c r="AX14" s="52"/>
      <c r="AY14" s="28"/>
      <c r="AZ14" s="28"/>
      <c r="BA14" s="28"/>
      <c r="BB14" s="28"/>
      <c r="BC14" s="28"/>
      <c r="BD14" s="28"/>
      <c r="BE14" s="28"/>
      <c r="BF14" s="32"/>
      <c r="BG14" s="19">
        <f t="shared" si="2"/>
        <v>58</v>
      </c>
    </row>
    <row r="15" spans="1:59" ht="13.5" thickBot="1" x14ac:dyDescent="0.25">
      <c r="A15" s="172"/>
      <c r="B15" s="242" t="s">
        <v>212</v>
      </c>
      <c r="C15" s="240" t="s">
        <v>211</v>
      </c>
      <c r="D15" s="53" t="s">
        <v>28</v>
      </c>
      <c r="E15" s="51">
        <v>6</v>
      </c>
      <c r="F15" s="51">
        <v>6</v>
      </c>
      <c r="G15" s="51">
        <v>6</v>
      </c>
      <c r="H15" s="51">
        <v>6</v>
      </c>
      <c r="I15" s="51">
        <v>6</v>
      </c>
      <c r="J15" s="51">
        <v>6</v>
      </c>
      <c r="K15" s="51">
        <v>6</v>
      </c>
      <c r="L15" s="51">
        <v>6</v>
      </c>
      <c r="M15" s="51">
        <v>6</v>
      </c>
      <c r="N15" s="51">
        <v>6</v>
      </c>
      <c r="O15" s="51">
        <v>6</v>
      </c>
      <c r="P15" s="168"/>
      <c r="Q15" s="168"/>
      <c r="R15" s="168"/>
      <c r="S15" s="51">
        <v>6</v>
      </c>
      <c r="T15" s="168"/>
      <c r="U15" s="51">
        <v>8</v>
      </c>
      <c r="V15" s="16">
        <f t="shared" si="0"/>
        <v>80</v>
      </c>
      <c r="W15" s="26"/>
      <c r="X15" s="26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170"/>
      <c r="AL15" s="170"/>
      <c r="AM15" s="77"/>
      <c r="AN15" s="77"/>
      <c r="AO15" s="77"/>
      <c r="AP15" s="169"/>
      <c r="AQ15" s="169"/>
      <c r="AR15" s="77"/>
      <c r="AS15" s="170"/>
      <c r="AT15" s="170"/>
      <c r="AU15" s="170"/>
      <c r="AV15" s="77"/>
      <c r="AW15" s="2">
        <f t="shared" si="1"/>
        <v>0</v>
      </c>
      <c r="AX15" s="52"/>
      <c r="AY15" s="28"/>
      <c r="AZ15" s="28"/>
      <c r="BA15" s="28"/>
      <c r="BB15" s="28"/>
      <c r="BC15" s="28"/>
      <c r="BD15" s="28"/>
      <c r="BE15" s="28"/>
      <c r="BF15" s="32"/>
      <c r="BG15" s="19">
        <f t="shared" si="2"/>
        <v>80</v>
      </c>
    </row>
    <row r="16" spans="1:59" ht="13.5" thickBot="1" x14ac:dyDescent="0.25">
      <c r="A16" s="172"/>
      <c r="B16" s="233"/>
      <c r="C16" s="234"/>
      <c r="D16" s="53" t="s">
        <v>29</v>
      </c>
      <c r="E16" s="51">
        <v>3</v>
      </c>
      <c r="F16" s="51">
        <v>3</v>
      </c>
      <c r="G16" s="51">
        <v>3</v>
      </c>
      <c r="H16" s="51">
        <v>3</v>
      </c>
      <c r="I16" s="51">
        <v>3</v>
      </c>
      <c r="J16" s="51">
        <v>3</v>
      </c>
      <c r="K16" s="51">
        <v>3</v>
      </c>
      <c r="L16" s="51">
        <v>3</v>
      </c>
      <c r="M16" s="51">
        <v>3</v>
      </c>
      <c r="N16" s="51">
        <v>3</v>
      </c>
      <c r="O16" s="51">
        <v>3</v>
      </c>
      <c r="P16" s="168"/>
      <c r="Q16" s="168"/>
      <c r="R16" s="168"/>
      <c r="S16" s="51">
        <v>3</v>
      </c>
      <c r="T16" s="168"/>
      <c r="U16" s="51">
        <v>4</v>
      </c>
      <c r="V16" s="16">
        <f t="shared" si="0"/>
        <v>40</v>
      </c>
      <c r="W16" s="26"/>
      <c r="X16" s="26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170"/>
      <c r="AL16" s="170"/>
      <c r="AM16" s="77"/>
      <c r="AN16" s="77"/>
      <c r="AO16" s="77"/>
      <c r="AP16" s="169"/>
      <c r="AQ16" s="169"/>
      <c r="AR16" s="77"/>
      <c r="AS16" s="170"/>
      <c r="AT16" s="170"/>
      <c r="AU16" s="170"/>
      <c r="AV16" s="77"/>
      <c r="AW16" s="2">
        <f t="shared" si="1"/>
        <v>0</v>
      </c>
      <c r="AX16" s="52"/>
      <c r="AY16" s="28"/>
      <c r="AZ16" s="28"/>
      <c r="BA16" s="28"/>
      <c r="BB16" s="28"/>
      <c r="BC16" s="28"/>
      <c r="BD16" s="28"/>
      <c r="BE16" s="28"/>
      <c r="BF16" s="32"/>
      <c r="BG16" s="19">
        <f t="shared" si="2"/>
        <v>40</v>
      </c>
    </row>
    <row r="17" spans="1:59" ht="13.5" thickBot="1" x14ac:dyDescent="0.25">
      <c r="A17" s="172"/>
      <c r="B17" s="242" t="s">
        <v>213</v>
      </c>
      <c r="C17" s="240" t="s">
        <v>215</v>
      </c>
      <c r="D17" s="53" t="s">
        <v>28</v>
      </c>
      <c r="E17" s="51">
        <v>4</v>
      </c>
      <c r="F17" s="51">
        <v>4</v>
      </c>
      <c r="G17" s="51">
        <v>4</v>
      </c>
      <c r="H17" s="51">
        <v>4</v>
      </c>
      <c r="I17" s="51">
        <v>4</v>
      </c>
      <c r="J17" s="51">
        <v>4</v>
      </c>
      <c r="K17" s="51">
        <v>4</v>
      </c>
      <c r="L17" s="51">
        <v>4</v>
      </c>
      <c r="M17" s="51">
        <v>4</v>
      </c>
      <c r="N17" s="51">
        <v>6</v>
      </c>
      <c r="O17" s="51">
        <v>6</v>
      </c>
      <c r="P17" s="168"/>
      <c r="Q17" s="168"/>
      <c r="R17" s="168"/>
      <c r="S17" s="51">
        <v>4</v>
      </c>
      <c r="T17" s="168"/>
      <c r="U17" s="51">
        <v>4</v>
      </c>
      <c r="V17" s="16">
        <f t="shared" si="0"/>
        <v>56</v>
      </c>
      <c r="W17" s="26"/>
      <c r="X17" s="26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170"/>
      <c r="AL17" s="170"/>
      <c r="AM17" s="77"/>
      <c r="AN17" s="77"/>
      <c r="AO17" s="77"/>
      <c r="AP17" s="169"/>
      <c r="AQ17" s="169"/>
      <c r="AR17" s="77"/>
      <c r="AS17" s="170"/>
      <c r="AT17" s="170"/>
      <c r="AU17" s="170"/>
      <c r="AV17" s="77"/>
      <c r="AW17" s="2">
        <f t="shared" si="1"/>
        <v>0</v>
      </c>
      <c r="AX17" s="52"/>
      <c r="AY17" s="28"/>
      <c r="AZ17" s="28"/>
      <c r="BA17" s="28"/>
      <c r="BB17" s="28"/>
      <c r="BC17" s="28"/>
      <c r="BD17" s="28"/>
      <c r="BE17" s="28"/>
      <c r="BF17" s="32"/>
      <c r="BG17" s="19">
        <f t="shared" si="2"/>
        <v>56</v>
      </c>
    </row>
    <row r="18" spans="1:59" ht="13.5" thickBot="1" x14ac:dyDescent="0.25">
      <c r="A18" s="172"/>
      <c r="B18" s="233"/>
      <c r="C18" s="234"/>
      <c r="D18" s="53" t="s">
        <v>29</v>
      </c>
      <c r="E18" s="51">
        <v>2</v>
      </c>
      <c r="F18" s="51">
        <v>2</v>
      </c>
      <c r="G18" s="51">
        <v>2</v>
      </c>
      <c r="H18" s="51">
        <v>2</v>
      </c>
      <c r="I18" s="51">
        <v>2</v>
      </c>
      <c r="J18" s="51">
        <v>2</v>
      </c>
      <c r="K18" s="51">
        <v>2</v>
      </c>
      <c r="L18" s="51">
        <v>2</v>
      </c>
      <c r="M18" s="51">
        <v>2</v>
      </c>
      <c r="N18" s="51">
        <v>3</v>
      </c>
      <c r="O18" s="51">
        <v>3</v>
      </c>
      <c r="P18" s="168"/>
      <c r="Q18" s="168"/>
      <c r="R18" s="168"/>
      <c r="S18" s="51">
        <v>2</v>
      </c>
      <c r="T18" s="168"/>
      <c r="U18" s="51">
        <v>2</v>
      </c>
      <c r="V18" s="16">
        <f t="shared" si="0"/>
        <v>28</v>
      </c>
      <c r="W18" s="26"/>
      <c r="X18" s="26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170"/>
      <c r="AL18" s="170"/>
      <c r="AM18" s="77"/>
      <c r="AN18" s="77"/>
      <c r="AO18" s="77"/>
      <c r="AP18" s="169"/>
      <c r="AQ18" s="169"/>
      <c r="AR18" s="77"/>
      <c r="AS18" s="170"/>
      <c r="AT18" s="170"/>
      <c r="AU18" s="170"/>
      <c r="AV18" s="77"/>
      <c r="AW18" s="2">
        <f t="shared" si="1"/>
        <v>0</v>
      </c>
      <c r="AX18" s="52"/>
      <c r="AY18" s="28"/>
      <c r="AZ18" s="28"/>
      <c r="BA18" s="28"/>
      <c r="BB18" s="28"/>
      <c r="BC18" s="28"/>
      <c r="BD18" s="28"/>
      <c r="BE18" s="28"/>
      <c r="BF18" s="32"/>
      <c r="BG18" s="19">
        <f t="shared" si="2"/>
        <v>28</v>
      </c>
    </row>
    <row r="19" spans="1:59" ht="13.5" thickBot="1" x14ac:dyDescent="0.25">
      <c r="A19" s="172"/>
      <c r="B19" s="242" t="s">
        <v>214</v>
      </c>
      <c r="C19" s="240" t="s">
        <v>216</v>
      </c>
      <c r="D19" s="53" t="s">
        <v>28</v>
      </c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168"/>
      <c r="Q19" s="168"/>
      <c r="R19" s="168"/>
      <c r="S19" s="51"/>
      <c r="T19" s="168"/>
      <c r="U19" s="51"/>
      <c r="V19" s="16">
        <f t="shared" si="0"/>
        <v>0</v>
      </c>
      <c r="W19" s="26"/>
      <c r="X19" s="26"/>
      <c r="Y19" s="77">
        <v>6</v>
      </c>
      <c r="Z19" s="77">
        <v>6</v>
      </c>
      <c r="AA19" s="77">
        <v>6</v>
      </c>
      <c r="AB19" s="77">
        <v>6</v>
      </c>
      <c r="AC19" s="77">
        <v>6</v>
      </c>
      <c r="AD19" s="77">
        <v>4</v>
      </c>
      <c r="AE19" s="77">
        <v>4</v>
      </c>
      <c r="AF19" s="77">
        <v>4</v>
      </c>
      <c r="AG19" s="77">
        <v>4</v>
      </c>
      <c r="AH19" s="77">
        <v>4</v>
      </c>
      <c r="AI19" s="77">
        <v>4</v>
      </c>
      <c r="AJ19" s="77">
        <v>4</v>
      </c>
      <c r="AK19" s="170"/>
      <c r="AL19" s="170"/>
      <c r="AM19" s="77">
        <v>4</v>
      </c>
      <c r="AN19" s="77">
        <v>4</v>
      </c>
      <c r="AO19" s="77">
        <v>4</v>
      </c>
      <c r="AP19" s="169"/>
      <c r="AQ19" s="169"/>
      <c r="AR19" s="77">
        <v>4</v>
      </c>
      <c r="AS19" s="170"/>
      <c r="AT19" s="170"/>
      <c r="AU19" s="170"/>
      <c r="AV19" s="77">
        <v>4</v>
      </c>
      <c r="AW19" s="2">
        <f t="shared" si="1"/>
        <v>78</v>
      </c>
      <c r="AX19" s="52"/>
      <c r="AY19" s="28"/>
      <c r="AZ19" s="28"/>
      <c r="BA19" s="28"/>
      <c r="BB19" s="28"/>
      <c r="BC19" s="28"/>
      <c r="BD19" s="28"/>
      <c r="BE19" s="28"/>
      <c r="BF19" s="32"/>
      <c r="BG19" s="19">
        <f t="shared" si="2"/>
        <v>78</v>
      </c>
    </row>
    <row r="20" spans="1:59" ht="13.5" thickBot="1" x14ac:dyDescent="0.25">
      <c r="A20" s="172"/>
      <c r="B20" s="233"/>
      <c r="C20" s="234"/>
      <c r="D20" s="53" t="s">
        <v>29</v>
      </c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168"/>
      <c r="Q20" s="168"/>
      <c r="R20" s="168"/>
      <c r="S20" s="51"/>
      <c r="T20" s="168"/>
      <c r="U20" s="51"/>
      <c r="V20" s="16">
        <f t="shared" si="0"/>
        <v>0</v>
      </c>
      <c r="W20" s="26"/>
      <c r="X20" s="26"/>
      <c r="Y20" s="77">
        <v>3</v>
      </c>
      <c r="Z20" s="77">
        <v>3</v>
      </c>
      <c r="AA20" s="77">
        <v>3</v>
      </c>
      <c r="AB20" s="77">
        <v>3</v>
      </c>
      <c r="AC20" s="77">
        <v>3</v>
      </c>
      <c r="AD20" s="77">
        <v>2</v>
      </c>
      <c r="AE20" s="77">
        <v>2</v>
      </c>
      <c r="AF20" s="77">
        <v>2</v>
      </c>
      <c r="AG20" s="77">
        <v>2</v>
      </c>
      <c r="AH20" s="77">
        <v>2</v>
      </c>
      <c r="AI20" s="77">
        <v>2</v>
      </c>
      <c r="AJ20" s="77">
        <v>2</v>
      </c>
      <c r="AK20" s="170"/>
      <c r="AL20" s="170"/>
      <c r="AM20" s="77">
        <v>2</v>
      </c>
      <c r="AN20" s="77">
        <v>2</v>
      </c>
      <c r="AO20" s="77">
        <v>2</v>
      </c>
      <c r="AP20" s="169"/>
      <c r="AQ20" s="169"/>
      <c r="AR20" s="77">
        <v>2</v>
      </c>
      <c r="AS20" s="170"/>
      <c r="AT20" s="170"/>
      <c r="AU20" s="170"/>
      <c r="AV20" s="77">
        <v>2</v>
      </c>
      <c r="AW20" s="2">
        <f t="shared" si="1"/>
        <v>39</v>
      </c>
      <c r="AX20" s="52"/>
      <c r="AY20" s="28"/>
      <c r="AZ20" s="28"/>
      <c r="BA20" s="28"/>
      <c r="BB20" s="28"/>
      <c r="BC20" s="28"/>
      <c r="BD20" s="28"/>
      <c r="BE20" s="28"/>
      <c r="BF20" s="32"/>
      <c r="BG20" s="19">
        <f t="shared" si="2"/>
        <v>39</v>
      </c>
    </row>
    <row r="21" spans="1:59" ht="21" customHeight="1" thickBot="1" x14ac:dyDescent="0.25">
      <c r="A21" s="172"/>
      <c r="B21" s="242" t="s">
        <v>200</v>
      </c>
      <c r="C21" s="240" t="s">
        <v>204</v>
      </c>
      <c r="D21" s="53" t="s">
        <v>28</v>
      </c>
      <c r="E21" s="51"/>
      <c r="F21" s="51">
        <v>2</v>
      </c>
      <c r="G21" s="51">
        <v>2</v>
      </c>
      <c r="H21" s="51">
        <v>4</v>
      </c>
      <c r="I21" s="51">
        <v>4</v>
      </c>
      <c r="J21" s="51">
        <v>4</v>
      </c>
      <c r="K21" s="51">
        <v>4</v>
      </c>
      <c r="L21" s="51">
        <v>4</v>
      </c>
      <c r="M21" s="51">
        <v>4</v>
      </c>
      <c r="N21" s="51">
        <v>4</v>
      </c>
      <c r="O21" s="51">
        <v>4</v>
      </c>
      <c r="P21" s="168"/>
      <c r="Q21" s="168"/>
      <c r="R21" s="168"/>
      <c r="S21" s="51">
        <v>4</v>
      </c>
      <c r="T21" s="168"/>
      <c r="U21" s="51">
        <v>2</v>
      </c>
      <c r="V21" s="16">
        <f t="shared" si="0"/>
        <v>42</v>
      </c>
      <c r="W21" s="26"/>
      <c r="X21" s="26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170"/>
      <c r="AL21" s="170"/>
      <c r="AM21" s="77"/>
      <c r="AN21" s="77"/>
      <c r="AO21" s="77"/>
      <c r="AP21" s="169"/>
      <c r="AQ21" s="169"/>
      <c r="AR21" s="77"/>
      <c r="AS21" s="170"/>
      <c r="AT21" s="170"/>
      <c r="AU21" s="170"/>
      <c r="AV21" s="77"/>
      <c r="AW21" s="2">
        <f t="shared" si="1"/>
        <v>0</v>
      </c>
      <c r="AX21" s="52"/>
      <c r="AY21" s="28"/>
      <c r="AZ21" s="28"/>
      <c r="BA21" s="28"/>
      <c r="BB21" s="28"/>
      <c r="BC21" s="28"/>
      <c r="BD21" s="28"/>
      <c r="BE21" s="28"/>
      <c r="BF21" s="32"/>
      <c r="BG21" s="19">
        <f t="shared" si="2"/>
        <v>42</v>
      </c>
    </row>
    <row r="22" spans="1:59" ht="13.5" thickBot="1" x14ac:dyDescent="0.25">
      <c r="A22" s="172"/>
      <c r="B22" s="233"/>
      <c r="C22" s="234"/>
      <c r="D22" s="53" t="s">
        <v>29</v>
      </c>
      <c r="E22" s="51"/>
      <c r="F22" s="51">
        <v>1</v>
      </c>
      <c r="G22" s="51">
        <v>1</v>
      </c>
      <c r="H22" s="51">
        <v>2</v>
      </c>
      <c r="I22" s="51">
        <v>2</v>
      </c>
      <c r="J22" s="51">
        <v>2</v>
      </c>
      <c r="K22" s="51">
        <v>2</v>
      </c>
      <c r="L22" s="51">
        <v>2</v>
      </c>
      <c r="M22" s="51">
        <v>2</v>
      </c>
      <c r="N22" s="51">
        <v>2</v>
      </c>
      <c r="O22" s="51">
        <v>2</v>
      </c>
      <c r="P22" s="168"/>
      <c r="Q22" s="168"/>
      <c r="R22" s="168"/>
      <c r="S22" s="51">
        <v>2</v>
      </c>
      <c r="T22" s="168"/>
      <c r="U22" s="51">
        <v>1</v>
      </c>
      <c r="V22" s="16">
        <f t="shared" si="0"/>
        <v>21</v>
      </c>
      <c r="W22" s="26"/>
      <c r="X22" s="26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170"/>
      <c r="AL22" s="170"/>
      <c r="AM22" s="77"/>
      <c r="AN22" s="77"/>
      <c r="AO22" s="77"/>
      <c r="AP22" s="169"/>
      <c r="AQ22" s="169"/>
      <c r="AR22" s="77"/>
      <c r="AS22" s="170"/>
      <c r="AT22" s="170"/>
      <c r="AU22" s="170"/>
      <c r="AV22" s="77"/>
      <c r="AW22" s="2">
        <f t="shared" si="1"/>
        <v>0</v>
      </c>
      <c r="AX22" s="52"/>
      <c r="AY22" s="28"/>
      <c r="AZ22" s="28"/>
      <c r="BA22" s="28"/>
      <c r="BB22" s="28"/>
      <c r="BC22" s="28"/>
      <c r="BD22" s="28"/>
      <c r="BE22" s="28"/>
      <c r="BF22" s="32"/>
      <c r="BG22" s="19">
        <f t="shared" si="2"/>
        <v>21</v>
      </c>
    </row>
    <row r="23" spans="1:59" ht="23.25" customHeight="1" thickBot="1" x14ac:dyDescent="0.25">
      <c r="A23" s="172"/>
      <c r="B23" s="242" t="s">
        <v>201</v>
      </c>
      <c r="C23" s="235" t="s">
        <v>205</v>
      </c>
      <c r="D23" s="53" t="s">
        <v>28</v>
      </c>
      <c r="E23" s="51"/>
      <c r="F23" s="51">
        <v>6</v>
      </c>
      <c r="G23" s="51">
        <v>6</v>
      </c>
      <c r="H23" s="51">
        <v>6</v>
      </c>
      <c r="I23" s="51">
        <v>6</v>
      </c>
      <c r="J23" s="51">
        <v>6</v>
      </c>
      <c r="K23" s="51">
        <v>6</v>
      </c>
      <c r="L23" s="51">
        <v>5</v>
      </c>
      <c r="M23" s="51">
        <v>6</v>
      </c>
      <c r="N23" s="51">
        <v>4</v>
      </c>
      <c r="O23" s="51">
        <v>4</v>
      </c>
      <c r="P23" s="168"/>
      <c r="Q23" s="168"/>
      <c r="R23" s="168"/>
      <c r="S23" s="51">
        <v>6</v>
      </c>
      <c r="T23" s="168"/>
      <c r="U23" s="51"/>
      <c r="V23" s="16">
        <f t="shared" si="0"/>
        <v>61</v>
      </c>
      <c r="W23" s="26"/>
      <c r="X23" s="26"/>
      <c r="Y23" s="77">
        <v>2</v>
      </c>
      <c r="Z23" s="77">
        <v>2</v>
      </c>
      <c r="AA23" s="77">
        <v>2</v>
      </c>
      <c r="AB23" s="77">
        <v>2</v>
      </c>
      <c r="AC23" s="77">
        <v>2</v>
      </c>
      <c r="AD23" s="77">
        <v>4</v>
      </c>
      <c r="AE23" s="77">
        <v>4</v>
      </c>
      <c r="AF23" s="77">
        <v>4</v>
      </c>
      <c r="AG23" s="77">
        <v>4</v>
      </c>
      <c r="AH23" s="77">
        <v>4</v>
      </c>
      <c r="AI23" s="77">
        <v>4</v>
      </c>
      <c r="AJ23" s="77">
        <v>4</v>
      </c>
      <c r="AK23" s="170"/>
      <c r="AL23" s="170"/>
      <c r="AM23" s="77">
        <v>4</v>
      </c>
      <c r="AN23" s="77">
        <v>4</v>
      </c>
      <c r="AO23" s="77">
        <v>4</v>
      </c>
      <c r="AP23" s="169"/>
      <c r="AQ23" s="169"/>
      <c r="AR23" s="77"/>
      <c r="AS23" s="170"/>
      <c r="AT23" s="170"/>
      <c r="AU23" s="170"/>
      <c r="AV23" s="77"/>
      <c r="AW23" s="2">
        <f t="shared" si="1"/>
        <v>50</v>
      </c>
      <c r="AX23" s="52"/>
      <c r="AY23" s="28"/>
      <c r="AZ23" s="28"/>
      <c r="BA23" s="28"/>
      <c r="BB23" s="28"/>
      <c r="BC23" s="28"/>
      <c r="BD23" s="28"/>
      <c r="BE23" s="28"/>
      <c r="BF23" s="32"/>
      <c r="BG23" s="19">
        <f t="shared" si="2"/>
        <v>111</v>
      </c>
    </row>
    <row r="24" spans="1:59" ht="13.5" thickBot="1" x14ac:dyDescent="0.25">
      <c r="A24" s="172"/>
      <c r="B24" s="233"/>
      <c r="C24" s="188"/>
      <c r="D24" s="53" t="s">
        <v>29</v>
      </c>
      <c r="E24" s="51"/>
      <c r="F24" s="51">
        <v>3</v>
      </c>
      <c r="G24" s="51">
        <v>3</v>
      </c>
      <c r="H24" s="51">
        <v>3</v>
      </c>
      <c r="I24" s="51">
        <v>3</v>
      </c>
      <c r="J24" s="51">
        <v>3</v>
      </c>
      <c r="K24" s="51">
        <v>3</v>
      </c>
      <c r="L24" s="51">
        <v>3</v>
      </c>
      <c r="M24" s="51">
        <v>3</v>
      </c>
      <c r="N24" s="51">
        <v>2</v>
      </c>
      <c r="O24" s="51">
        <v>2</v>
      </c>
      <c r="P24" s="168"/>
      <c r="Q24" s="168"/>
      <c r="R24" s="168"/>
      <c r="S24" s="51">
        <v>3</v>
      </c>
      <c r="T24" s="168"/>
      <c r="U24" s="51"/>
      <c r="V24" s="16">
        <f t="shared" si="0"/>
        <v>31</v>
      </c>
      <c r="W24" s="26"/>
      <c r="X24" s="26"/>
      <c r="Y24" s="77">
        <v>1</v>
      </c>
      <c r="Z24" s="77">
        <v>1</v>
      </c>
      <c r="AA24" s="77">
        <v>1</v>
      </c>
      <c r="AB24" s="77">
        <v>1</v>
      </c>
      <c r="AC24" s="77">
        <v>1</v>
      </c>
      <c r="AD24" s="77">
        <v>2</v>
      </c>
      <c r="AE24" s="77">
        <v>2</v>
      </c>
      <c r="AF24" s="77">
        <v>2</v>
      </c>
      <c r="AG24" s="77">
        <v>2</v>
      </c>
      <c r="AH24" s="77">
        <v>2</v>
      </c>
      <c r="AI24" s="77">
        <v>2</v>
      </c>
      <c r="AJ24" s="77">
        <v>2</v>
      </c>
      <c r="AK24" s="170"/>
      <c r="AL24" s="170"/>
      <c r="AM24" s="77">
        <v>2</v>
      </c>
      <c r="AN24" s="77">
        <v>2</v>
      </c>
      <c r="AO24" s="77">
        <v>2</v>
      </c>
      <c r="AP24" s="169"/>
      <c r="AQ24" s="169"/>
      <c r="AR24" s="77"/>
      <c r="AS24" s="170"/>
      <c r="AT24" s="170"/>
      <c r="AU24" s="170"/>
      <c r="AV24" s="77"/>
      <c r="AW24" s="2">
        <f t="shared" si="1"/>
        <v>25</v>
      </c>
      <c r="AX24" s="52"/>
      <c r="AY24" s="28"/>
      <c r="AZ24" s="28"/>
      <c r="BA24" s="28"/>
      <c r="BB24" s="28"/>
      <c r="BC24" s="28"/>
      <c r="BD24" s="28"/>
      <c r="BE24" s="28"/>
      <c r="BF24" s="32"/>
      <c r="BG24" s="19">
        <f t="shared" si="2"/>
        <v>56</v>
      </c>
    </row>
    <row r="25" spans="1:59" ht="13.5" thickBot="1" x14ac:dyDescent="0.25">
      <c r="A25" s="172"/>
      <c r="B25" s="242" t="s">
        <v>203</v>
      </c>
      <c r="C25" s="235" t="s">
        <v>39</v>
      </c>
      <c r="D25" s="53" t="s">
        <v>28</v>
      </c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168">
        <v>36</v>
      </c>
      <c r="Q25" s="168">
        <v>36</v>
      </c>
      <c r="R25" s="168">
        <v>36</v>
      </c>
      <c r="S25" s="51"/>
      <c r="T25" s="168"/>
      <c r="U25" s="51"/>
      <c r="V25" s="16">
        <f t="shared" si="0"/>
        <v>108</v>
      </c>
      <c r="W25" s="26"/>
      <c r="X25" s="26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170"/>
      <c r="AL25" s="170"/>
      <c r="AM25" s="77"/>
      <c r="AN25" s="77"/>
      <c r="AO25" s="77"/>
      <c r="AP25" s="169"/>
      <c r="AQ25" s="169"/>
      <c r="AR25" s="77"/>
      <c r="AS25" s="170"/>
      <c r="AT25" s="170"/>
      <c r="AU25" s="170"/>
      <c r="AV25" s="77"/>
      <c r="AW25" s="2">
        <f t="shared" si="1"/>
        <v>0</v>
      </c>
      <c r="AX25" s="52"/>
      <c r="AY25" s="28"/>
      <c r="AZ25" s="28"/>
      <c r="BA25" s="28"/>
      <c r="BB25" s="28"/>
      <c r="BC25" s="28"/>
      <c r="BD25" s="28"/>
      <c r="BE25" s="28"/>
      <c r="BF25" s="32"/>
      <c r="BG25" s="19">
        <f t="shared" si="2"/>
        <v>108</v>
      </c>
    </row>
    <row r="26" spans="1:59" ht="13.5" thickBot="1" x14ac:dyDescent="0.25">
      <c r="A26" s="172"/>
      <c r="B26" s="233"/>
      <c r="C26" s="188"/>
      <c r="D26" s="53" t="s">
        <v>29</v>
      </c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168"/>
      <c r="Q26" s="168"/>
      <c r="R26" s="168"/>
      <c r="S26" s="51"/>
      <c r="T26" s="168"/>
      <c r="U26" s="51"/>
      <c r="V26" s="16">
        <f t="shared" si="0"/>
        <v>0</v>
      </c>
      <c r="W26" s="26"/>
      <c r="X26" s="26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170"/>
      <c r="AL26" s="170"/>
      <c r="AM26" s="77"/>
      <c r="AN26" s="77"/>
      <c r="AO26" s="77"/>
      <c r="AP26" s="169"/>
      <c r="AQ26" s="169"/>
      <c r="AR26" s="77"/>
      <c r="AS26" s="170"/>
      <c r="AT26" s="170"/>
      <c r="AU26" s="170"/>
      <c r="AV26" s="77"/>
      <c r="AW26" s="2">
        <f t="shared" si="1"/>
        <v>0</v>
      </c>
      <c r="AX26" s="52"/>
      <c r="AY26" s="28"/>
      <c r="AZ26" s="28"/>
      <c r="BA26" s="28"/>
      <c r="BB26" s="28"/>
      <c r="BC26" s="28"/>
      <c r="BD26" s="28"/>
      <c r="BE26" s="28"/>
      <c r="BF26" s="32"/>
      <c r="BG26" s="19">
        <f t="shared" si="2"/>
        <v>0</v>
      </c>
    </row>
    <row r="27" spans="1:59" ht="13.5" thickBot="1" x14ac:dyDescent="0.25">
      <c r="A27" s="172"/>
      <c r="B27" s="252" t="s">
        <v>217</v>
      </c>
      <c r="C27" s="254" t="s">
        <v>50</v>
      </c>
      <c r="D27" s="66" t="s">
        <v>28</v>
      </c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168"/>
      <c r="Q27" s="168"/>
      <c r="R27" s="168"/>
      <c r="S27" s="51"/>
      <c r="T27" s="168"/>
      <c r="U27" s="51"/>
      <c r="V27" s="16">
        <f t="shared" si="0"/>
        <v>0</v>
      </c>
      <c r="W27" s="26"/>
      <c r="X27" s="26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170">
        <v>36</v>
      </c>
      <c r="AL27" s="170">
        <v>36</v>
      </c>
      <c r="AM27" s="77"/>
      <c r="AN27" s="77"/>
      <c r="AO27" s="77"/>
      <c r="AP27" s="169"/>
      <c r="AQ27" s="169"/>
      <c r="AR27" s="77"/>
      <c r="AS27" s="170"/>
      <c r="AT27" s="170"/>
      <c r="AU27" s="170"/>
      <c r="AV27" s="77"/>
      <c r="AW27" s="2">
        <f t="shared" si="1"/>
        <v>72</v>
      </c>
      <c r="AX27" s="52"/>
      <c r="AY27" s="52"/>
      <c r="AZ27" s="52"/>
      <c r="BA27" s="52"/>
      <c r="BB27" s="52"/>
      <c r="BC27" s="52"/>
      <c r="BD27" s="52"/>
      <c r="BE27" s="52"/>
      <c r="BF27" s="86"/>
      <c r="BG27" s="19">
        <f t="shared" si="2"/>
        <v>72</v>
      </c>
    </row>
    <row r="28" spans="1:59" ht="13.5" thickBot="1" x14ac:dyDescent="0.25">
      <c r="A28" s="172"/>
      <c r="B28" s="253"/>
      <c r="C28" s="255"/>
      <c r="D28" s="66" t="s">
        <v>29</v>
      </c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168"/>
      <c r="Q28" s="168"/>
      <c r="R28" s="168"/>
      <c r="S28" s="51"/>
      <c r="T28" s="168"/>
      <c r="U28" s="51"/>
      <c r="V28" s="16">
        <f t="shared" si="0"/>
        <v>0</v>
      </c>
      <c r="W28" s="26"/>
      <c r="X28" s="26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170"/>
      <c r="AL28" s="170"/>
      <c r="AM28" s="77"/>
      <c r="AN28" s="77"/>
      <c r="AO28" s="77"/>
      <c r="AP28" s="169"/>
      <c r="AQ28" s="169"/>
      <c r="AR28" s="77"/>
      <c r="AS28" s="170"/>
      <c r="AT28" s="170"/>
      <c r="AU28" s="170"/>
      <c r="AV28" s="77"/>
      <c r="AW28" s="2">
        <f t="shared" si="1"/>
        <v>0</v>
      </c>
      <c r="AX28" s="52"/>
      <c r="AY28" s="52"/>
      <c r="AZ28" s="52"/>
      <c r="BA28" s="52"/>
      <c r="BB28" s="52"/>
      <c r="BC28" s="52"/>
      <c r="BD28" s="52"/>
      <c r="BE28" s="52"/>
      <c r="BF28" s="86"/>
      <c r="BG28" s="19">
        <f t="shared" si="2"/>
        <v>0</v>
      </c>
    </row>
    <row r="29" spans="1:59" ht="21" customHeight="1" thickBot="1" x14ac:dyDescent="0.25">
      <c r="A29" s="172"/>
      <c r="B29" s="242" t="s">
        <v>207</v>
      </c>
      <c r="C29" s="256" t="s">
        <v>209</v>
      </c>
      <c r="D29" s="44" t="s">
        <v>28</v>
      </c>
      <c r="E29" s="51"/>
      <c r="F29" s="51">
        <v>8</v>
      </c>
      <c r="G29" s="51">
        <v>8</v>
      </c>
      <c r="H29" s="51">
        <v>6</v>
      </c>
      <c r="I29" s="51">
        <v>6</v>
      </c>
      <c r="J29" s="51">
        <v>6</v>
      </c>
      <c r="K29" s="51">
        <v>6</v>
      </c>
      <c r="L29" s="51">
        <v>7</v>
      </c>
      <c r="M29" s="51">
        <v>6</v>
      </c>
      <c r="N29" s="51">
        <v>8</v>
      </c>
      <c r="O29" s="51">
        <v>8</v>
      </c>
      <c r="P29" s="168"/>
      <c r="Q29" s="168"/>
      <c r="R29" s="168"/>
      <c r="S29" s="51">
        <v>10</v>
      </c>
      <c r="T29" s="168"/>
      <c r="U29" s="51"/>
      <c r="V29" s="16">
        <f t="shared" si="0"/>
        <v>79</v>
      </c>
      <c r="W29" s="26"/>
      <c r="X29" s="26"/>
      <c r="Y29" s="77">
        <v>12</v>
      </c>
      <c r="Z29" s="77">
        <v>12</v>
      </c>
      <c r="AA29" s="77">
        <v>12</v>
      </c>
      <c r="AB29" s="77">
        <v>12</v>
      </c>
      <c r="AC29" s="77">
        <v>12</v>
      </c>
      <c r="AD29" s="77">
        <v>12</v>
      </c>
      <c r="AE29" s="77">
        <v>10</v>
      </c>
      <c r="AF29" s="77">
        <v>8</v>
      </c>
      <c r="AG29" s="77">
        <v>8</v>
      </c>
      <c r="AH29" s="77">
        <v>8</v>
      </c>
      <c r="AI29" s="77">
        <v>8</v>
      </c>
      <c r="AJ29" s="77">
        <v>8</v>
      </c>
      <c r="AK29" s="170"/>
      <c r="AL29" s="170"/>
      <c r="AM29" s="77">
        <v>8</v>
      </c>
      <c r="AN29" s="77">
        <v>8</v>
      </c>
      <c r="AO29" s="77">
        <v>8</v>
      </c>
      <c r="AP29" s="169"/>
      <c r="AQ29" s="169"/>
      <c r="AR29" s="77">
        <v>8</v>
      </c>
      <c r="AS29" s="170"/>
      <c r="AT29" s="170"/>
      <c r="AU29" s="170"/>
      <c r="AV29" s="77">
        <v>8</v>
      </c>
      <c r="AW29" s="2">
        <f t="shared" si="1"/>
        <v>162</v>
      </c>
      <c r="AX29" s="52"/>
      <c r="AY29" s="28"/>
      <c r="AZ29" s="28"/>
      <c r="BA29" s="28"/>
      <c r="BB29" s="28"/>
      <c r="BC29" s="28"/>
      <c r="BD29" s="28"/>
      <c r="BE29" s="28"/>
      <c r="BF29" s="32"/>
      <c r="BG29" s="19">
        <f t="shared" si="2"/>
        <v>241</v>
      </c>
    </row>
    <row r="30" spans="1:59" ht="13.5" thickBot="1" x14ac:dyDescent="0.25">
      <c r="A30" s="172"/>
      <c r="B30" s="233"/>
      <c r="C30" s="256"/>
      <c r="D30" s="63" t="s">
        <v>29</v>
      </c>
      <c r="E30" s="51"/>
      <c r="F30" s="51">
        <v>6</v>
      </c>
      <c r="G30" s="51">
        <v>5</v>
      </c>
      <c r="H30" s="51">
        <v>4</v>
      </c>
      <c r="I30" s="51">
        <v>5</v>
      </c>
      <c r="J30" s="51">
        <v>5</v>
      </c>
      <c r="K30" s="51">
        <v>5</v>
      </c>
      <c r="L30" s="51">
        <v>5</v>
      </c>
      <c r="M30" s="51">
        <v>5</v>
      </c>
      <c r="N30" s="51">
        <v>5</v>
      </c>
      <c r="O30" s="51">
        <v>5</v>
      </c>
      <c r="P30" s="168"/>
      <c r="Q30" s="168"/>
      <c r="R30" s="168"/>
      <c r="S30" s="51">
        <v>6</v>
      </c>
      <c r="T30" s="168"/>
      <c r="U30" s="51"/>
      <c r="V30" s="16">
        <f t="shared" si="0"/>
        <v>56</v>
      </c>
      <c r="W30" s="26"/>
      <c r="X30" s="26"/>
      <c r="Y30" s="77">
        <v>6</v>
      </c>
      <c r="Z30" s="77">
        <v>6</v>
      </c>
      <c r="AA30" s="77">
        <v>6</v>
      </c>
      <c r="AB30" s="77">
        <v>6</v>
      </c>
      <c r="AC30" s="77">
        <v>6</v>
      </c>
      <c r="AD30" s="77">
        <v>6</v>
      </c>
      <c r="AE30" s="77">
        <v>5</v>
      </c>
      <c r="AF30" s="77">
        <v>4</v>
      </c>
      <c r="AG30" s="77">
        <v>4</v>
      </c>
      <c r="AH30" s="77">
        <v>4</v>
      </c>
      <c r="AI30" s="77">
        <v>4</v>
      </c>
      <c r="AJ30" s="77">
        <v>4</v>
      </c>
      <c r="AK30" s="170"/>
      <c r="AL30" s="170"/>
      <c r="AM30" s="77">
        <v>4</v>
      </c>
      <c r="AN30" s="77">
        <v>4</v>
      </c>
      <c r="AO30" s="77">
        <v>4</v>
      </c>
      <c r="AP30" s="169"/>
      <c r="AQ30" s="169"/>
      <c r="AR30" s="77">
        <v>5</v>
      </c>
      <c r="AS30" s="170"/>
      <c r="AT30" s="170"/>
      <c r="AU30" s="170"/>
      <c r="AV30" s="77">
        <v>6</v>
      </c>
      <c r="AW30" s="2">
        <f t="shared" si="1"/>
        <v>84</v>
      </c>
      <c r="AX30" s="52"/>
      <c r="AY30" s="28"/>
      <c r="AZ30" s="28"/>
      <c r="BA30" s="28"/>
      <c r="BB30" s="28"/>
      <c r="BC30" s="28"/>
      <c r="BD30" s="28"/>
      <c r="BE30" s="28"/>
      <c r="BF30" s="32"/>
      <c r="BG30" s="19">
        <f t="shared" si="2"/>
        <v>140</v>
      </c>
    </row>
    <row r="31" spans="1:59" ht="13.5" thickBot="1" x14ac:dyDescent="0.25">
      <c r="A31" s="172"/>
      <c r="B31" s="242" t="s">
        <v>144</v>
      </c>
      <c r="C31" s="256" t="s">
        <v>219</v>
      </c>
      <c r="D31" s="53" t="s">
        <v>28</v>
      </c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168"/>
      <c r="Q31" s="168"/>
      <c r="R31" s="168"/>
      <c r="S31" s="51"/>
      <c r="T31" s="168"/>
      <c r="U31" s="51"/>
      <c r="V31" s="16">
        <f t="shared" si="0"/>
        <v>0</v>
      </c>
      <c r="W31" s="26"/>
      <c r="X31" s="26"/>
      <c r="Y31" s="77">
        <v>6</v>
      </c>
      <c r="Z31" s="77">
        <v>6</v>
      </c>
      <c r="AA31" s="77">
        <v>6</v>
      </c>
      <c r="AB31" s="77">
        <v>6</v>
      </c>
      <c r="AC31" s="77">
        <v>6</v>
      </c>
      <c r="AD31" s="77">
        <v>6</v>
      </c>
      <c r="AE31" s="77">
        <v>8</v>
      </c>
      <c r="AF31" s="77">
        <v>8</v>
      </c>
      <c r="AG31" s="77">
        <v>8</v>
      </c>
      <c r="AH31" s="77">
        <v>8</v>
      </c>
      <c r="AI31" s="77">
        <v>8</v>
      </c>
      <c r="AJ31" s="77">
        <v>8</v>
      </c>
      <c r="AK31" s="170"/>
      <c r="AL31" s="170"/>
      <c r="AM31" s="77">
        <v>8</v>
      </c>
      <c r="AN31" s="77">
        <v>8</v>
      </c>
      <c r="AO31" s="77">
        <v>8</v>
      </c>
      <c r="AP31" s="169"/>
      <c r="AQ31" s="169"/>
      <c r="AR31" s="77">
        <v>8</v>
      </c>
      <c r="AS31" s="170"/>
      <c r="AT31" s="170"/>
      <c r="AU31" s="170"/>
      <c r="AV31" s="77">
        <v>8</v>
      </c>
      <c r="AW31" s="2">
        <f t="shared" si="1"/>
        <v>124</v>
      </c>
      <c r="AX31" s="52"/>
      <c r="AY31" s="28"/>
      <c r="AZ31" s="28"/>
      <c r="BA31" s="28"/>
      <c r="BB31" s="28"/>
      <c r="BC31" s="28"/>
      <c r="BD31" s="28"/>
      <c r="BE31" s="28"/>
      <c r="BF31" s="32"/>
      <c r="BG31" s="19">
        <f t="shared" si="2"/>
        <v>124</v>
      </c>
    </row>
    <row r="32" spans="1:59" ht="13.5" thickBot="1" x14ac:dyDescent="0.25">
      <c r="A32" s="172"/>
      <c r="B32" s="233"/>
      <c r="C32" s="256"/>
      <c r="D32" s="53" t="s">
        <v>29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168"/>
      <c r="Q32" s="168"/>
      <c r="R32" s="168"/>
      <c r="S32" s="51"/>
      <c r="T32" s="168"/>
      <c r="U32" s="51"/>
      <c r="V32" s="16">
        <f t="shared" si="0"/>
        <v>0</v>
      </c>
      <c r="W32" s="26"/>
      <c r="X32" s="26"/>
      <c r="Y32" s="77">
        <v>3</v>
      </c>
      <c r="Z32" s="77">
        <v>3</v>
      </c>
      <c r="AA32" s="77">
        <v>3</v>
      </c>
      <c r="AB32" s="77">
        <v>3</v>
      </c>
      <c r="AC32" s="77">
        <v>3</v>
      </c>
      <c r="AD32" s="77">
        <v>3</v>
      </c>
      <c r="AE32" s="77">
        <v>4</v>
      </c>
      <c r="AF32" s="77">
        <v>4</v>
      </c>
      <c r="AG32" s="77">
        <v>4</v>
      </c>
      <c r="AH32" s="77">
        <v>4</v>
      </c>
      <c r="AI32" s="77">
        <v>4</v>
      </c>
      <c r="AJ32" s="77">
        <v>4</v>
      </c>
      <c r="AK32" s="170"/>
      <c r="AL32" s="170"/>
      <c r="AM32" s="77">
        <v>4</v>
      </c>
      <c r="AN32" s="77">
        <v>4</v>
      </c>
      <c r="AO32" s="77">
        <v>4</v>
      </c>
      <c r="AP32" s="169"/>
      <c r="AQ32" s="169"/>
      <c r="AR32" s="77">
        <v>4</v>
      </c>
      <c r="AS32" s="170"/>
      <c r="AT32" s="170"/>
      <c r="AU32" s="170"/>
      <c r="AV32" s="77">
        <v>4</v>
      </c>
      <c r="AW32" s="2">
        <f t="shared" si="1"/>
        <v>62</v>
      </c>
      <c r="AX32" s="52"/>
      <c r="AY32" s="28"/>
      <c r="AZ32" s="28"/>
      <c r="BA32" s="28"/>
      <c r="BB32" s="28"/>
      <c r="BC32" s="28"/>
      <c r="BD32" s="28"/>
      <c r="BE32" s="28"/>
      <c r="BF32" s="32"/>
      <c r="BG32" s="19">
        <f t="shared" si="2"/>
        <v>62</v>
      </c>
    </row>
    <row r="33" spans="1:59" ht="13.5" customHeight="1" thickBot="1" x14ac:dyDescent="0.25">
      <c r="A33" s="172"/>
      <c r="B33" s="242" t="s">
        <v>218</v>
      </c>
      <c r="C33" s="256" t="s">
        <v>220</v>
      </c>
      <c r="D33" s="61" t="s">
        <v>28</v>
      </c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168"/>
      <c r="Q33" s="168"/>
      <c r="R33" s="168"/>
      <c r="S33" s="51"/>
      <c r="T33" s="168"/>
      <c r="U33" s="51"/>
      <c r="V33" s="16">
        <f t="shared" si="0"/>
        <v>0</v>
      </c>
      <c r="W33" s="26"/>
      <c r="X33" s="26"/>
      <c r="Y33" s="77">
        <v>6</v>
      </c>
      <c r="Z33" s="77">
        <v>6</v>
      </c>
      <c r="AA33" s="77">
        <v>6</v>
      </c>
      <c r="AB33" s="77">
        <v>6</v>
      </c>
      <c r="AC33" s="77">
        <v>6</v>
      </c>
      <c r="AD33" s="77">
        <v>6</v>
      </c>
      <c r="AE33" s="77">
        <v>6</v>
      </c>
      <c r="AF33" s="77">
        <v>8</v>
      </c>
      <c r="AG33" s="77">
        <v>8</v>
      </c>
      <c r="AH33" s="77">
        <v>8</v>
      </c>
      <c r="AI33" s="77">
        <v>8</v>
      </c>
      <c r="AJ33" s="77">
        <v>8</v>
      </c>
      <c r="AK33" s="170"/>
      <c r="AL33" s="170"/>
      <c r="AM33" s="77">
        <v>8</v>
      </c>
      <c r="AN33" s="77">
        <v>8</v>
      </c>
      <c r="AO33" s="77">
        <v>8</v>
      </c>
      <c r="AP33" s="169"/>
      <c r="AQ33" s="169"/>
      <c r="AR33" s="77">
        <v>10</v>
      </c>
      <c r="AS33" s="170"/>
      <c r="AT33" s="170"/>
      <c r="AU33" s="170"/>
      <c r="AV33" s="77">
        <v>8</v>
      </c>
      <c r="AW33" s="2">
        <f t="shared" si="1"/>
        <v>124</v>
      </c>
      <c r="AX33" s="52"/>
      <c r="AY33" s="28"/>
      <c r="AZ33" s="28"/>
      <c r="BA33" s="28"/>
      <c r="BB33" s="28"/>
      <c r="BC33" s="28"/>
      <c r="BD33" s="28"/>
      <c r="BE33" s="28"/>
      <c r="BF33" s="32"/>
      <c r="BG33" s="19">
        <f t="shared" si="2"/>
        <v>124</v>
      </c>
    </row>
    <row r="34" spans="1:59" ht="13.5" thickBot="1" x14ac:dyDescent="0.25">
      <c r="A34" s="172"/>
      <c r="B34" s="233"/>
      <c r="C34" s="256"/>
      <c r="D34" s="53" t="s">
        <v>29</v>
      </c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168"/>
      <c r="Q34" s="168"/>
      <c r="R34" s="168"/>
      <c r="S34" s="51"/>
      <c r="T34" s="168"/>
      <c r="U34" s="51"/>
      <c r="V34" s="16">
        <f t="shared" si="0"/>
        <v>0</v>
      </c>
      <c r="W34" s="26"/>
      <c r="X34" s="26"/>
      <c r="Y34" s="77">
        <v>3</v>
      </c>
      <c r="Z34" s="77">
        <v>3</v>
      </c>
      <c r="AA34" s="77">
        <v>3</v>
      </c>
      <c r="AB34" s="77">
        <v>3</v>
      </c>
      <c r="AC34" s="77">
        <v>3</v>
      </c>
      <c r="AD34" s="77">
        <v>3</v>
      </c>
      <c r="AE34" s="77">
        <v>3</v>
      </c>
      <c r="AF34" s="77">
        <v>4</v>
      </c>
      <c r="AG34" s="77">
        <v>4</v>
      </c>
      <c r="AH34" s="77">
        <v>4</v>
      </c>
      <c r="AI34" s="77">
        <v>4</v>
      </c>
      <c r="AJ34" s="77">
        <v>4</v>
      </c>
      <c r="AK34" s="170"/>
      <c r="AL34" s="170"/>
      <c r="AM34" s="77">
        <v>4</v>
      </c>
      <c r="AN34" s="77">
        <v>4</v>
      </c>
      <c r="AO34" s="77">
        <v>4</v>
      </c>
      <c r="AP34" s="169"/>
      <c r="AQ34" s="169"/>
      <c r="AR34" s="77">
        <v>5</v>
      </c>
      <c r="AS34" s="170"/>
      <c r="AT34" s="170"/>
      <c r="AU34" s="170"/>
      <c r="AV34" s="77">
        <v>4</v>
      </c>
      <c r="AW34" s="2">
        <f t="shared" si="1"/>
        <v>62</v>
      </c>
      <c r="AX34" s="52"/>
      <c r="AY34" s="28"/>
      <c r="AZ34" s="28"/>
      <c r="BA34" s="28"/>
      <c r="BB34" s="28"/>
      <c r="BC34" s="28"/>
      <c r="BD34" s="28"/>
      <c r="BE34" s="28"/>
      <c r="BF34" s="32"/>
      <c r="BG34" s="19">
        <f t="shared" si="2"/>
        <v>62</v>
      </c>
    </row>
    <row r="35" spans="1:59" ht="13.5" thickBot="1" x14ac:dyDescent="0.25">
      <c r="A35" s="172"/>
      <c r="B35" s="257" t="s">
        <v>208</v>
      </c>
      <c r="C35" s="187" t="s">
        <v>39</v>
      </c>
      <c r="D35" s="44" t="s">
        <v>28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168"/>
      <c r="Q35" s="168"/>
      <c r="R35" s="168"/>
      <c r="S35" s="51"/>
      <c r="T35" s="168">
        <v>36</v>
      </c>
      <c r="U35" s="51"/>
      <c r="V35" s="16">
        <f t="shared" si="0"/>
        <v>36</v>
      </c>
      <c r="W35" s="26"/>
      <c r="X35" s="26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170"/>
      <c r="AL35" s="170"/>
      <c r="AM35" s="77"/>
      <c r="AN35" s="77"/>
      <c r="AO35" s="77"/>
      <c r="AP35" s="169">
        <v>36</v>
      </c>
      <c r="AQ35" s="169">
        <v>36</v>
      </c>
      <c r="AR35" s="77"/>
      <c r="AS35" s="170"/>
      <c r="AT35" s="170"/>
      <c r="AU35" s="170"/>
      <c r="AV35" s="77"/>
      <c r="AW35" s="2">
        <f t="shared" si="1"/>
        <v>72</v>
      </c>
      <c r="AX35" s="52"/>
      <c r="AY35" s="28"/>
      <c r="AZ35" s="28"/>
      <c r="BA35" s="28"/>
      <c r="BB35" s="28"/>
      <c r="BC35" s="28"/>
      <c r="BD35" s="28"/>
      <c r="BE35" s="28"/>
      <c r="BF35" s="32"/>
      <c r="BG35" s="19">
        <f t="shared" si="2"/>
        <v>108</v>
      </c>
    </row>
    <row r="36" spans="1:59" ht="13.5" thickBot="1" x14ac:dyDescent="0.25">
      <c r="A36" s="172"/>
      <c r="B36" s="186"/>
      <c r="C36" s="188"/>
      <c r="D36" s="53" t="s">
        <v>29</v>
      </c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168"/>
      <c r="Q36" s="168"/>
      <c r="R36" s="168"/>
      <c r="S36" s="51"/>
      <c r="T36" s="168"/>
      <c r="U36" s="51"/>
      <c r="V36" s="16">
        <f t="shared" si="0"/>
        <v>0</v>
      </c>
      <c r="W36" s="26"/>
      <c r="X36" s="26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170"/>
      <c r="AL36" s="170"/>
      <c r="AM36" s="77"/>
      <c r="AN36" s="77"/>
      <c r="AO36" s="77"/>
      <c r="AP36" s="169"/>
      <c r="AQ36" s="169"/>
      <c r="AR36" s="77"/>
      <c r="AS36" s="170"/>
      <c r="AT36" s="170"/>
      <c r="AU36" s="170"/>
      <c r="AV36" s="77"/>
      <c r="AW36" s="2">
        <f t="shared" si="1"/>
        <v>0</v>
      </c>
      <c r="AX36" s="52"/>
      <c r="AY36" s="28"/>
      <c r="AZ36" s="28"/>
      <c r="BA36" s="28"/>
      <c r="BB36" s="28"/>
      <c r="BC36" s="28"/>
      <c r="BD36" s="28"/>
      <c r="BE36" s="28"/>
      <c r="BF36" s="32"/>
      <c r="BG36" s="19">
        <f t="shared" si="2"/>
        <v>0</v>
      </c>
    </row>
    <row r="37" spans="1:59" ht="13.5" thickBot="1" x14ac:dyDescent="0.25">
      <c r="A37" s="172"/>
      <c r="B37" s="232" t="s">
        <v>145</v>
      </c>
      <c r="C37" s="235" t="s">
        <v>50</v>
      </c>
      <c r="D37" s="53" t="s">
        <v>28</v>
      </c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168"/>
      <c r="Q37" s="168"/>
      <c r="R37" s="168"/>
      <c r="S37" s="51"/>
      <c r="T37" s="168"/>
      <c r="U37" s="51"/>
      <c r="V37" s="16">
        <f t="shared" si="0"/>
        <v>0</v>
      </c>
      <c r="W37" s="26"/>
      <c r="X37" s="26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170"/>
      <c r="AL37" s="170"/>
      <c r="AM37" s="77"/>
      <c r="AN37" s="77"/>
      <c r="AO37" s="77"/>
      <c r="AP37" s="169"/>
      <c r="AQ37" s="169"/>
      <c r="AR37" s="77"/>
      <c r="AS37" s="170">
        <v>36</v>
      </c>
      <c r="AT37" s="170">
        <v>36</v>
      </c>
      <c r="AU37" s="170">
        <v>36</v>
      </c>
      <c r="AV37" s="77"/>
      <c r="AW37" s="2">
        <f t="shared" si="1"/>
        <v>108</v>
      </c>
      <c r="AX37" s="52"/>
      <c r="AY37" s="28"/>
      <c r="AZ37" s="28"/>
      <c r="BA37" s="28"/>
      <c r="BB37" s="28"/>
      <c r="BC37" s="28"/>
      <c r="BD37" s="28"/>
      <c r="BE37" s="28"/>
      <c r="BF37" s="32"/>
      <c r="BG37" s="19">
        <f t="shared" si="2"/>
        <v>108</v>
      </c>
    </row>
    <row r="38" spans="1:59" ht="13.5" thickBot="1" x14ac:dyDescent="0.25">
      <c r="A38" s="172"/>
      <c r="B38" s="233"/>
      <c r="C38" s="188"/>
      <c r="D38" s="53" t="s">
        <v>29</v>
      </c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168"/>
      <c r="Q38" s="168"/>
      <c r="R38" s="168"/>
      <c r="S38" s="51"/>
      <c r="T38" s="168"/>
      <c r="U38" s="51"/>
      <c r="V38" s="16">
        <f t="shared" si="0"/>
        <v>0</v>
      </c>
      <c r="W38" s="26"/>
      <c r="X38" s="26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170"/>
      <c r="AL38" s="170"/>
      <c r="AM38" s="77"/>
      <c r="AN38" s="77"/>
      <c r="AO38" s="77"/>
      <c r="AP38" s="169"/>
      <c r="AQ38" s="169"/>
      <c r="AR38" s="77"/>
      <c r="AS38" s="170"/>
      <c r="AT38" s="170"/>
      <c r="AU38" s="170"/>
      <c r="AV38" s="77"/>
      <c r="AW38" s="2">
        <f t="shared" si="1"/>
        <v>0</v>
      </c>
      <c r="AX38" s="56"/>
      <c r="AY38" s="28"/>
      <c r="AZ38" s="28"/>
      <c r="BA38" s="28"/>
      <c r="BB38" s="28"/>
      <c r="BC38" s="28"/>
      <c r="BD38" s="28"/>
      <c r="BE38" s="28"/>
      <c r="BF38" s="32"/>
      <c r="BG38" s="19">
        <f t="shared" si="2"/>
        <v>0</v>
      </c>
    </row>
    <row r="39" spans="1:59" ht="13.5" thickBot="1" x14ac:dyDescent="0.25">
      <c r="A39" s="172"/>
      <c r="B39" s="174" t="s">
        <v>108</v>
      </c>
      <c r="C39" s="175"/>
      <c r="D39" s="176"/>
      <c r="E39" s="65">
        <f>E9+E11+E13+E15+E17+E21+E29+E33+E19+E23+E25+E27+E31+E35+E37</f>
        <v>18</v>
      </c>
      <c r="F39" s="65">
        <f t="shared" ref="F39:BG39" si="3">F9+F11+F13+F15+F17+F21+F29+F33+F19+F23+F25+F27+F31+F35+F37</f>
        <v>36</v>
      </c>
      <c r="G39" s="65">
        <f t="shared" si="3"/>
        <v>36</v>
      </c>
      <c r="H39" s="65">
        <f t="shared" si="3"/>
        <v>36</v>
      </c>
      <c r="I39" s="65">
        <f t="shared" si="3"/>
        <v>36</v>
      </c>
      <c r="J39" s="65">
        <f t="shared" si="3"/>
        <v>36</v>
      </c>
      <c r="K39" s="65">
        <f t="shared" si="3"/>
        <v>36</v>
      </c>
      <c r="L39" s="65">
        <f t="shared" si="3"/>
        <v>36</v>
      </c>
      <c r="M39" s="65">
        <f t="shared" si="3"/>
        <v>36</v>
      </c>
      <c r="N39" s="65">
        <f t="shared" si="3"/>
        <v>36</v>
      </c>
      <c r="O39" s="65">
        <f t="shared" si="3"/>
        <v>36</v>
      </c>
      <c r="P39" s="65">
        <f t="shared" si="3"/>
        <v>36</v>
      </c>
      <c r="Q39" s="65">
        <f t="shared" si="3"/>
        <v>36</v>
      </c>
      <c r="R39" s="65">
        <f t="shared" si="3"/>
        <v>36</v>
      </c>
      <c r="S39" s="65">
        <f t="shared" si="3"/>
        <v>36</v>
      </c>
      <c r="T39" s="65">
        <f t="shared" si="3"/>
        <v>36</v>
      </c>
      <c r="U39" s="65">
        <f t="shared" si="3"/>
        <v>18</v>
      </c>
      <c r="V39" s="65">
        <f t="shared" si="3"/>
        <v>576</v>
      </c>
      <c r="W39" s="65">
        <f t="shared" si="3"/>
        <v>0</v>
      </c>
      <c r="X39" s="65">
        <f t="shared" si="3"/>
        <v>0</v>
      </c>
      <c r="Y39" s="65">
        <f t="shared" si="3"/>
        <v>36</v>
      </c>
      <c r="Z39" s="65">
        <f t="shared" si="3"/>
        <v>36</v>
      </c>
      <c r="AA39" s="65">
        <f t="shared" si="3"/>
        <v>36</v>
      </c>
      <c r="AB39" s="65">
        <f t="shared" si="3"/>
        <v>36</v>
      </c>
      <c r="AC39" s="65">
        <f t="shared" si="3"/>
        <v>36</v>
      </c>
      <c r="AD39" s="65">
        <f t="shared" si="3"/>
        <v>36</v>
      </c>
      <c r="AE39" s="65">
        <f t="shared" si="3"/>
        <v>36</v>
      </c>
      <c r="AF39" s="65">
        <f t="shared" si="3"/>
        <v>36</v>
      </c>
      <c r="AG39" s="65">
        <f t="shared" si="3"/>
        <v>36</v>
      </c>
      <c r="AH39" s="65">
        <f t="shared" si="3"/>
        <v>36</v>
      </c>
      <c r="AI39" s="65">
        <f t="shared" si="3"/>
        <v>36</v>
      </c>
      <c r="AJ39" s="65">
        <f t="shared" si="3"/>
        <v>36</v>
      </c>
      <c r="AK39" s="65">
        <f t="shared" si="3"/>
        <v>36</v>
      </c>
      <c r="AL39" s="65">
        <f t="shared" si="3"/>
        <v>36</v>
      </c>
      <c r="AM39" s="65">
        <f t="shared" si="3"/>
        <v>36</v>
      </c>
      <c r="AN39" s="65">
        <f t="shared" si="3"/>
        <v>36</v>
      </c>
      <c r="AO39" s="65">
        <f t="shared" si="3"/>
        <v>36</v>
      </c>
      <c r="AP39" s="65">
        <f t="shared" si="3"/>
        <v>36</v>
      </c>
      <c r="AQ39" s="65">
        <f t="shared" si="3"/>
        <v>36</v>
      </c>
      <c r="AR39" s="65">
        <f t="shared" si="3"/>
        <v>36</v>
      </c>
      <c r="AS39" s="65">
        <f t="shared" si="3"/>
        <v>36</v>
      </c>
      <c r="AT39" s="65">
        <f t="shared" si="3"/>
        <v>36</v>
      </c>
      <c r="AU39" s="65">
        <f t="shared" si="3"/>
        <v>36</v>
      </c>
      <c r="AV39" s="65">
        <f t="shared" si="3"/>
        <v>36</v>
      </c>
      <c r="AW39" s="65">
        <f t="shared" si="3"/>
        <v>864</v>
      </c>
      <c r="AX39" s="65">
        <f t="shared" si="3"/>
        <v>0</v>
      </c>
      <c r="AY39" s="65">
        <f t="shared" si="3"/>
        <v>0</v>
      </c>
      <c r="AZ39" s="65">
        <f t="shared" si="3"/>
        <v>0</v>
      </c>
      <c r="BA39" s="65">
        <f t="shared" si="3"/>
        <v>0</v>
      </c>
      <c r="BB39" s="65">
        <f t="shared" si="3"/>
        <v>0</v>
      </c>
      <c r="BC39" s="65">
        <f t="shared" si="3"/>
        <v>0</v>
      </c>
      <c r="BD39" s="65">
        <f t="shared" si="3"/>
        <v>0</v>
      </c>
      <c r="BE39" s="65">
        <f t="shared" si="3"/>
        <v>0</v>
      </c>
      <c r="BF39" s="65">
        <f t="shared" si="3"/>
        <v>0</v>
      </c>
      <c r="BG39" s="65">
        <f t="shared" si="3"/>
        <v>1440</v>
      </c>
    </row>
    <row r="40" spans="1:59" x14ac:dyDescent="0.2">
      <c r="A40" s="172"/>
      <c r="B40" s="177" t="s">
        <v>31</v>
      </c>
      <c r="C40" s="178"/>
      <c r="D40" s="179"/>
      <c r="E40" s="65">
        <f>E10+E12+E14+E16+E18+E22+E30+E34+E20+E24+E26+E28+E32+E36+E38</f>
        <v>9</v>
      </c>
      <c r="F40" s="65">
        <f t="shared" ref="F40:BG40" si="4">F10+F12+F14+F16+F18+F22+F30+F34+F20+F24+F26+F28+F32+F36+F38</f>
        <v>18</v>
      </c>
      <c r="G40" s="65">
        <f t="shared" si="4"/>
        <v>18</v>
      </c>
      <c r="H40" s="65">
        <f t="shared" si="4"/>
        <v>18</v>
      </c>
      <c r="I40" s="65">
        <f t="shared" si="4"/>
        <v>18</v>
      </c>
      <c r="J40" s="65">
        <f t="shared" si="4"/>
        <v>18</v>
      </c>
      <c r="K40" s="65">
        <f t="shared" si="4"/>
        <v>18</v>
      </c>
      <c r="L40" s="65">
        <f t="shared" si="4"/>
        <v>18</v>
      </c>
      <c r="M40" s="65">
        <f t="shared" si="4"/>
        <v>18</v>
      </c>
      <c r="N40" s="65">
        <f t="shared" si="4"/>
        <v>18</v>
      </c>
      <c r="O40" s="65">
        <f t="shared" si="4"/>
        <v>18</v>
      </c>
      <c r="P40" s="65">
        <f t="shared" si="4"/>
        <v>0</v>
      </c>
      <c r="Q40" s="65">
        <f t="shared" si="4"/>
        <v>0</v>
      </c>
      <c r="R40" s="65">
        <f t="shared" si="4"/>
        <v>0</v>
      </c>
      <c r="S40" s="65">
        <f t="shared" si="4"/>
        <v>18</v>
      </c>
      <c r="T40" s="65">
        <f t="shared" si="4"/>
        <v>0</v>
      </c>
      <c r="U40" s="65">
        <f t="shared" si="4"/>
        <v>8</v>
      </c>
      <c r="V40" s="65">
        <f t="shared" si="4"/>
        <v>215</v>
      </c>
      <c r="W40" s="65">
        <f t="shared" si="4"/>
        <v>0</v>
      </c>
      <c r="X40" s="65">
        <f t="shared" si="4"/>
        <v>0</v>
      </c>
      <c r="Y40" s="65">
        <f t="shared" si="4"/>
        <v>18</v>
      </c>
      <c r="Z40" s="65">
        <f t="shared" si="4"/>
        <v>18</v>
      </c>
      <c r="AA40" s="65">
        <f t="shared" si="4"/>
        <v>18</v>
      </c>
      <c r="AB40" s="65">
        <f t="shared" si="4"/>
        <v>18</v>
      </c>
      <c r="AC40" s="65">
        <f t="shared" si="4"/>
        <v>18</v>
      </c>
      <c r="AD40" s="65">
        <f t="shared" si="4"/>
        <v>18</v>
      </c>
      <c r="AE40" s="65">
        <f t="shared" si="4"/>
        <v>18</v>
      </c>
      <c r="AF40" s="65">
        <f t="shared" si="4"/>
        <v>18</v>
      </c>
      <c r="AG40" s="65">
        <f t="shared" si="4"/>
        <v>18</v>
      </c>
      <c r="AH40" s="65">
        <f t="shared" si="4"/>
        <v>18</v>
      </c>
      <c r="AI40" s="65">
        <f t="shared" si="4"/>
        <v>18</v>
      </c>
      <c r="AJ40" s="65">
        <f t="shared" si="4"/>
        <v>18</v>
      </c>
      <c r="AK40" s="65">
        <f t="shared" si="4"/>
        <v>0</v>
      </c>
      <c r="AL40" s="65">
        <f t="shared" si="4"/>
        <v>0</v>
      </c>
      <c r="AM40" s="65">
        <f t="shared" si="4"/>
        <v>18</v>
      </c>
      <c r="AN40" s="65">
        <f t="shared" si="4"/>
        <v>18</v>
      </c>
      <c r="AO40" s="65">
        <f t="shared" si="4"/>
        <v>18</v>
      </c>
      <c r="AP40" s="65">
        <f t="shared" si="4"/>
        <v>0</v>
      </c>
      <c r="AQ40" s="65">
        <f t="shared" si="4"/>
        <v>0</v>
      </c>
      <c r="AR40" s="65">
        <f t="shared" si="4"/>
        <v>18</v>
      </c>
      <c r="AS40" s="65">
        <f t="shared" si="4"/>
        <v>0</v>
      </c>
      <c r="AT40" s="65">
        <f t="shared" si="4"/>
        <v>0</v>
      </c>
      <c r="AU40" s="65">
        <f t="shared" si="4"/>
        <v>0</v>
      </c>
      <c r="AV40" s="65">
        <f t="shared" si="4"/>
        <v>18</v>
      </c>
      <c r="AW40" s="65">
        <f t="shared" si="4"/>
        <v>306</v>
      </c>
      <c r="AX40" s="65">
        <f t="shared" si="4"/>
        <v>0</v>
      </c>
      <c r="AY40" s="65">
        <f t="shared" si="4"/>
        <v>0</v>
      </c>
      <c r="AZ40" s="65">
        <f t="shared" si="4"/>
        <v>0</v>
      </c>
      <c r="BA40" s="65">
        <f t="shared" si="4"/>
        <v>0</v>
      </c>
      <c r="BB40" s="65">
        <f t="shared" si="4"/>
        <v>0</v>
      </c>
      <c r="BC40" s="65">
        <f t="shared" si="4"/>
        <v>0</v>
      </c>
      <c r="BD40" s="65">
        <f t="shared" si="4"/>
        <v>0</v>
      </c>
      <c r="BE40" s="65">
        <f t="shared" si="4"/>
        <v>0</v>
      </c>
      <c r="BF40" s="65">
        <f t="shared" si="4"/>
        <v>0</v>
      </c>
      <c r="BG40" s="65">
        <f t="shared" si="4"/>
        <v>521</v>
      </c>
    </row>
    <row r="41" spans="1:59" ht="13.5" thickBot="1" x14ac:dyDescent="0.25">
      <c r="A41" s="173"/>
      <c r="B41" s="174" t="s">
        <v>32</v>
      </c>
      <c r="C41" s="175"/>
      <c r="D41" s="180"/>
      <c r="E41" s="65">
        <f>E39+E40</f>
        <v>27</v>
      </c>
      <c r="F41" s="65">
        <f t="shared" ref="F41:BG41" si="5">F39+F40</f>
        <v>54</v>
      </c>
      <c r="G41" s="65">
        <f t="shared" si="5"/>
        <v>54</v>
      </c>
      <c r="H41" s="65">
        <f t="shared" si="5"/>
        <v>54</v>
      </c>
      <c r="I41" s="65">
        <f t="shared" si="5"/>
        <v>54</v>
      </c>
      <c r="J41" s="65">
        <f t="shared" si="5"/>
        <v>54</v>
      </c>
      <c r="K41" s="65">
        <f t="shared" si="5"/>
        <v>54</v>
      </c>
      <c r="L41" s="65">
        <f t="shared" si="5"/>
        <v>54</v>
      </c>
      <c r="M41" s="65">
        <f t="shared" si="5"/>
        <v>54</v>
      </c>
      <c r="N41" s="65">
        <f t="shared" si="5"/>
        <v>54</v>
      </c>
      <c r="O41" s="65">
        <f t="shared" si="5"/>
        <v>54</v>
      </c>
      <c r="P41" s="65">
        <f t="shared" si="5"/>
        <v>36</v>
      </c>
      <c r="Q41" s="65">
        <f t="shared" si="5"/>
        <v>36</v>
      </c>
      <c r="R41" s="65">
        <f t="shared" si="5"/>
        <v>36</v>
      </c>
      <c r="S41" s="65">
        <f t="shared" si="5"/>
        <v>54</v>
      </c>
      <c r="T41" s="65">
        <f t="shared" si="5"/>
        <v>36</v>
      </c>
      <c r="U41" s="65">
        <f t="shared" si="5"/>
        <v>26</v>
      </c>
      <c r="V41" s="65">
        <f t="shared" si="5"/>
        <v>791</v>
      </c>
      <c r="W41" s="65">
        <f t="shared" si="5"/>
        <v>0</v>
      </c>
      <c r="X41" s="65">
        <f t="shared" si="5"/>
        <v>0</v>
      </c>
      <c r="Y41" s="65">
        <f t="shared" si="5"/>
        <v>54</v>
      </c>
      <c r="Z41" s="65">
        <f t="shared" si="5"/>
        <v>54</v>
      </c>
      <c r="AA41" s="65">
        <f t="shared" si="5"/>
        <v>54</v>
      </c>
      <c r="AB41" s="65">
        <f t="shared" si="5"/>
        <v>54</v>
      </c>
      <c r="AC41" s="65">
        <f t="shared" si="5"/>
        <v>54</v>
      </c>
      <c r="AD41" s="65">
        <f t="shared" si="5"/>
        <v>54</v>
      </c>
      <c r="AE41" s="65">
        <f t="shared" si="5"/>
        <v>54</v>
      </c>
      <c r="AF41" s="65">
        <f t="shared" si="5"/>
        <v>54</v>
      </c>
      <c r="AG41" s="65">
        <f t="shared" si="5"/>
        <v>54</v>
      </c>
      <c r="AH41" s="65">
        <f t="shared" si="5"/>
        <v>54</v>
      </c>
      <c r="AI41" s="65">
        <f t="shared" si="5"/>
        <v>54</v>
      </c>
      <c r="AJ41" s="65">
        <f t="shared" si="5"/>
        <v>54</v>
      </c>
      <c r="AK41" s="65">
        <f t="shared" si="5"/>
        <v>36</v>
      </c>
      <c r="AL41" s="65">
        <f t="shared" si="5"/>
        <v>36</v>
      </c>
      <c r="AM41" s="65">
        <f t="shared" si="5"/>
        <v>54</v>
      </c>
      <c r="AN41" s="65">
        <f t="shared" si="5"/>
        <v>54</v>
      </c>
      <c r="AO41" s="65">
        <f t="shared" si="5"/>
        <v>54</v>
      </c>
      <c r="AP41" s="65">
        <f t="shared" si="5"/>
        <v>36</v>
      </c>
      <c r="AQ41" s="65">
        <f t="shared" si="5"/>
        <v>36</v>
      </c>
      <c r="AR41" s="65">
        <f t="shared" si="5"/>
        <v>54</v>
      </c>
      <c r="AS41" s="65">
        <f t="shared" si="5"/>
        <v>36</v>
      </c>
      <c r="AT41" s="65">
        <f t="shared" si="5"/>
        <v>36</v>
      </c>
      <c r="AU41" s="65">
        <f t="shared" si="5"/>
        <v>36</v>
      </c>
      <c r="AV41" s="65">
        <f t="shared" si="5"/>
        <v>54</v>
      </c>
      <c r="AW41" s="65">
        <f t="shared" si="5"/>
        <v>1170</v>
      </c>
      <c r="AX41" s="65">
        <f t="shared" si="5"/>
        <v>0</v>
      </c>
      <c r="AY41" s="65">
        <f t="shared" si="5"/>
        <v>0</v>
      </c>
      <c r="AZ41" s="65">
        <f t="shared" si="5"/>
        <v>0</v>
      </c>
      <c r="BA41" s="65">
        <f t="shared" si="5"/>
        <v>0</v>
      </c>
      <c r="BB41" s="65">
        <f t="shared" si="5"/>
        <v>0</v>
      </c>
      <c r="BC41" s="65">
        <f t="shared" si="5"/>
        <v>0</v>
      </c>
      <c r="BD41" s="65">
        <f t="shared" si="5"/>
        <v>0</v>
      </c>
      <c r="BE41" s="65">
        <f t="shared" si="5"/>
        <v>0</v>
      </c>
      <c r="BF41" s="65">
        <f t="shared" si="5"/>
        <v>0</v>
      </c>
      <c r="BG41" s="65">
        <f t="shared" si="5"/>
        <v>1961</v>
      </c>
    </row>
    <row r="43" spans="1:59" x14ac:dyDescent="0.2">
      <c r="E43">
        <v>18</v>
      </c>
      <c r="U43">
        <v>18</v>
      </c>
    </row>
    <row r="44" spans="1:59" x14ac:dyDescent="0.2">
      <c r="E44">
        <v>9</v>
      </c>
      <c r="U44">
        <v>9</v>
      </c>
    </row>
  </sheetData>
  <mergeCells count="65">
    <mergeCell ref="D1:BG1"/>
    <mergeCell ref="A3:A8"/>
    <mergeCell ref="B3:B8"/>
    <mergeCell ref="C3:C8"/>
    <mergeCell ref="D3:D4"/>
    <mergeCell ref="E3:H3"/>
    <mergeCell ref="I3:I4"/>
    <mergeCell ref="J3:L3"/>
    <mergeCell ref="M3:M4"/>
    <mergeCell ref="N3:P3"/>
    <mergeCell ref="AN3:AN4"/>
    <mergeCell ref="Q3:Q4"/>
    <mergeCell ref="R3:U3"/>
    <mergeCell ref="V3:V4"/>
    <mergeCell ref="W3:W4"/>
    <mergeCell ref="X3:Z3"/>
    <mergeCell ref="BG3:BG8"/>
    <mergeCell ref="D5:BF5"/>
    <mergeCell ref="D7:BF7"/>
    <mergeCell ref="A9:A41"/>
    <mergeCell ref="B9:B10"/>
    <mergeCell ref="C9:C10"/>
    <mergeCell ref="B11:B12"/>
    <mergeCell ref="C11:C12"/>
    <mergeCell ref="B13:B14"/>
    <mergeCell ref="C13:C14"/>
    <mergeCell ref="AO3:AS3"/>
    <mergeCell ref="AT3:AW3"/>
    <mergeCell ref="AX3:AX4"/>
    <mergeCell ref="AY3:BA3"/>
    <mergeCell ref="BC3:BC4"/>
    <mergeCell ref="AA3:AA4"/>
    <mergeCell ref="BD3:BF3"/>
    <mergeCell ref="B15:B16"/>
    <mergeCell ref="C15:C16"/>
    <mergeCell ref="B17:B18"/>
    <mergeCell ref="C17:C18"/>
    <mergeCell ref="AK3:AM3"/>
    <mergeCell ref="AB3:AD3"/>
    <mergeCell ref="AE3:AE4"/>
    <mergeCell ref="AF3:AI3"/>
    <mergeCell ref="AJ3:AJ4"/>
    <mergeCell ref="B19:B20"/>
    <mergeCell ref="C19:C20"/>
    <mergeCell ref="B21:B22"/>
    <mergeCell ref="C21:C22"/>
    <mergeCell ref="B23:B24"/>
    <mergeCell ref="C23:C24"/>
    <mergeCell ref="B25:B26"/>
    <mergeCell ref="C25:C26"/>
    <mergeCell ref="B29:B30"/>
    <mergeCell ref="C29:C30"/>
    <mergeCell ref="B31:B32"/>
    <mergeCell ref="C31:C32"/>
    <mergeCell ref="B41:D41"/>
    <mergeCell ref="B27:B28"/>
    <mergeCell ref="C27:C28"/>
    <mergeCell ref="B39:D39"/>
    <mergeCell ref="B40:D40"/>
    <mergeCell ref="B33:B34"/>
    <mergeCell ref="C33:C34"/>
    <mergeCell ref="B35:B36"/>
    <mergeCell ref="C35:C36"/>
    <mergeCell ref="B37:B38"/>
    <mergeCell ref="C37:C38"/>
  </mergeCells>
  <pageMargins left="0.7" right="0.7" top="0.75" bottom="0.75" header="0.3" footer="0.3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72"/>
  <sheetViews>
    <sheetView tabSelected="1" view="pageBreakPreview" zoomScale="55" zoomScaleNormal="60" zoomScaleSheetLayoutView="55" workbookViewId="0">
      <selection activeCell="AE24" sqref="AE24"/>
    </sheetView>
  </sheetViews>
  <sheetFormatPr defaultRowHeight="12.75" x14ac:dyDescent="0.2"/>
  <cols>
    <col min="1" max="1" width="3.85546875" style="92" customWidth="1"/>
    <col min="2" max="2" width="11.42578125" style="164" customWidth="1"/>
    <col min="3" max="3" width="30.42578125" style="92" customWidth="1"/>
    <col min="4" max="4" width="9.140625" style="92"/>
    <col min="5" max="5" width="3.5703125" style="92" customWidth="1"/>
    <col min="6" max="22" width="3.85546875" style="92" customWidth="1"/>
    <col min="23" max="23" width="6" style="92" customWidth="1"/>
    <col min="24" max="51" width="3.85546875" style="92" customWidth="1"/>
    <col min="52" max="52" width="4.42578125" style="92" customWidth="1"/>
    <col min="53" max="60" width="3.28515625" style="164" customWidth="1"/>
    <col min="61" max="61" width="9.140625" style="92" customWidth="1"/>
    <col min="62" max="62" width="6.5703125" style="92" customWidth="1"/>
    <col min="63" max="16384" width="9.140625" style="92"/>
  </cols>
  <sheetData>
    <row r="1" spans="1:62" ht="15.75" x14ac:dyDescent="0.2">
      <c r="A1" s="90"/>
      <c r="B1" s="90"/>
      <c r="C1" s="90"/>
      <c r="D1" s="308" t="s">
        <v>156</v>
      </c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308"/>
      <c r="AQ1" s="308"/>
      <c r="AR1" s="308"/>
      <c r="AS1" s="308"/>
      <c r="AT1" s="308"/>
      <c r="AU1" s="308"/>
      <c r="AV1" s="308"/>
      <c r="AW1" s="308"/>
      <c r="AX1" s="308"/>
      <c r="AY1" s="308"/>
      <c r="AZ1" s="308"/>
      <c r="BA1" s="308"/>
      <c r="BB1" s="308"/>
      <c r="BC1" s="308"/>
      <c r="BD1" s="308"/>
      <c r="BE1" s="308"/>
      <c r="BF1" s="308"/>
      <c r="BG1" s="308"/>
      <c r="BH1" s="308"/>
      <c r="BI1" s="308"/>
      <c r="BJ1" s="91"/>
    </row>
    <row r="2" spans="1:62" ht="16.5" thickBot="1" x14ac:dyDescent="0.25">
      <c r="A2" s="93"/>
      <c r="B2" s="94"/>
      <c r="C2" s="90"/>
      <c r="D2" s="91"/>
      <c r="E2" s="91"/>
      <c r="F2" s="91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4"/>
      <c r="BB2" s="94"/>
      <c r="BC2" s="94"/>
      <c r="BD2" s="94"/>
      <c r="BE2" s="94"/>
      <c r="BF2" s="94"/>
      <c r="BG2" s="94"/>
      <c r="BH2" s="94"/>
      <c r="BI2" s="90"/>
    </row>
    <row r="3" spans="1:62" s="90" customFormat="1" ht="12.75" customHeight="1" x14ac:dyDescent="0.2">
      <c r="A3" s="309" t="s">
        <v>0</v>
      </c>
      <c r="B3" s="312" t="s">
        <v>1</v>
      </c>
      <c r="C3" s="315" t="s">
        <v>2</v>
      </c>
      <c r="D3" s="312" t="s">
        <v>3</v>
      </c>
      <c r="E3" s="291" t="s">
        <v>4</v>
      </c>
      <c r="F3" s="291"/>
      <c r="G3" s="291"/>
      <c r="H3" s="291"/>
      <c r="I3" s="299" t="s">
        <v>66</v>
      </c>
      <c r="J3" s="291" t="s">
        <v>5</v>
      </c>
      <c r="K3" s="291"/>
      <c r="L3" s="291"/>
      <c r="M3" s="299" t="s">
        <v>126</v>
      </c>
      <c r="N3" s="278" t="s">
        <v>6</v>
      </c>
      <c r="O3" s="278"/>
      <c r="P3" s="278"/>
      <c r="Q3" s="307" t="s">
        <v>117</v>
      </c>
      <c r="R3" s="278" t="s">
        <v>7</v>
      </c>
      <c r="S3" s="278"/>
      <c r="T3" s="278"/>
      <c r="U3" s="278"/>
      <c r="V3" s="278"/>
      <c r="W3" s="297" t="s">
        <v>8</v>
      </c>
      <c r="X3" s="297" t="s">
        <v>127</v>
      </c>
      <c r="Y3" s="291" t="s">
        <v>9</v>
      </c>
      <c r="Z3" s="291"/>
      <c r="AA3" s="291"/>
      <c r="AB3" s="301" t="s">
        <v>128</v>
      </c>
      <c r="AC3" s="291" t="s">
        <v>10</v>
      </c>
      <c r="AD3" s="291"/>
      <c r="AE3" s="291"/>
      <c r="AF3" s="301" t="s">
        <v>129</v>
      </c>
      <c r="AG3" s="292" t="s">
        <v>11</v>
      </c>
      <c r="AH3" s="293"/>
      <c r="AI3" s="293"/>
      <c r="AJ3" s="294"/>
      <c r="AK3" s="303" t="s">
        <v>69</v>
      </c>
      <c r="AL3" s="291" t="s">
        <v>12</v>
      </c>
      <c r="AM3" s="291"/>
      <c r="AN3" s="291"/>
      <c r="AO3" s="305" t="s">
        <v>130</v>
      </c>
      <c r="AP3" s="291" t="s">
        <v>13</v>
      </c>
      <c r="AQ3" s="291"/>
      <c r="AR3" s="291"/>
      <c r="AS3" s="291"/>
      <c r="AT3" s="291"/>
      <c r="AU3" s="292" t="s">
        <v>14</v>
      </c>
      <c r="AV3" s="293"/>
      <c r="AW3" s="293"/>
      <c r="AX3" s="294"/>
      <c r="AY3" s="295" t="s">
        <v>67</v>
      </c>
      <c r="AZ3" s="297" t="s">
        <v>15</v>
      </c>
      <c r="BA3" s="291" t="s">
        <v>16</v>
      </c>
      <c r="BB3" s="291"/>
      <c r="BC3" s="291"/>
      <c r="BD3" s="299" t="s">
        <v>56</v>
      </c>
      <c r="BE3" s="278" t="s">
        <v>17</v>
      </c>
      <c r="BF3" s="278"/>
      <c r="BG3" s="278"/>
      <c r="BH3" s="278"/>
      <c r="BI3" s="279" t="s">
        <v>18</v>
      </c>
      <c r="BJ3" s="282" t="s">
        <v>19</v>
      </c>
    </row>
    <row r="4" spans="1:62" s="90" customFormat="1" ht="86.25" customHeight="1" x14ac:dyDescent="0.2">
      <c r="A4" s="310"/>
      <c r="B4" s="313"/>
      <c r="C4" s="316"/>
      <c r="D4" s="318"/>
      <c r="E4" s="96" t="s">
        <v>131</v>
      </c>
      <c r="F4" s="97" t="s">
        <v>132</v>
      </c>
      <c r="G4" s="97" t="s">
        <v>133</v>
      </c>
      <c r="H4" s="97" t="s">
        <v>65</v>
      </c>
      <c r="I4" s="300"/>
      <c r="J4" s="98" t="s">
        <v>60</v>
      </c>
      <c r="K4" s="99" t="s">
        <v>61</v>
      </c>
      <c r="L4" s="99" t="s">
        <v>62</v>
      </c>
      <c r="M4" s="300"/>
      <c r="N4" s="97" t="s">
        <v>114</v>
      </c>
      <c r="O4" s="100" t="s">
        <v>115</v>
      </c>
      <c r="P4" s="97" t="s">
        <v>116</v>
      </c>
      <c r="Q4" s="300"/>
      <c r="R4" s="97" t="s">
        <v>134</v>
      </c>
      <c r="S4" s="97" t="s">
        <v>132</v>
      </c>
      <c r="T4" s="97" t="s">
        <v>133</v>
      </c>
      <c r="U4" s="97" t="s">
        <v>65</v>
      </c>
      <c r="V4" s="97" t="s">
        <v>66</v>
      </c>
      <c r="W4" s="298"/>
      <c r="X4" s="298"/>
      <c r="Y4" s="99" t="s">
        <v>67</v>
      </c>
      <c r="Z4" s="99" t="s">
        <v>68</v>
      </c>
      <c r="AA4" s="99" t="s">
        <v>70</v>
      </c>
      <c r="AB4" s="302"/>
      <c r="AC4" s="99" t="s">
        <v>56</v>
      </c>
      <c r="AD4" s="99" t="s">
        <v>57</v>
      </c>
      <c r="AE4" s="99" t="s">
        <v>58</v>
      </c>
      <c r="AF4" s="302"/>
      <c r="AG4" s="97" t="s">
        <v>132</v>
      </c>
      <c r="AH4" s="97" t="s">
        <v>133</v>
      </c>
      <c r="AI4" s="97" t="s">
        <v>65</v>
      </c>
      <c r="AJ4" s="101" t="s">
        <v>66</v>
      </c>
      <c r="AK4" s="304"/>
      <c r="AL4" s="99" t="s">
        <v>67</v>
      </c>
      <c r="AM4" s="99" t="s">
        <v>68</v>
      </c>
      <c r="AN4" s="99" t="s">
        <v>70</v>
      </c>
      <c r="AO4" s="306"/>
      <c r="AP4" s="97" t="s">
        <v>115</v>
      </c>
      <c r="AQ4" s="97" t="s">
        <v>116</v>
      </c>
      <c r="AR4" s="97" t="s">
        <v>117</v>
      </c>
      <c r="AS4" s="97" t="s">
        <v>135</v>
      </c>
      <c r="AT4" s="101" t="s">
        <v>71</v>
      </c>
      <c r="AU4" s="99" t="s">
        <v>136</v>
      </c>
      <c r="AV4" s="99" t="s">
        <v>111</v>
      </c>
      <c r="AW4" s="99" t="s">
        <v>73</v>
      </c>
      <c r="AX4" s="99" t="s">
        <v>69</v>
      </c>
      <c r="AY4" s="296"/>
      <c r="AZ4" s="298"/>
      <c r="BA4" s="102" t="s">
        <v>68</v>
      </c>
      <c r="BB4" s="103" t="s">
        <v>70</v>
      </c>
      <c r="BC4" s="103" t="s">
        <v>137</v>
      </c>
      <c r="BD4" s="300"/>
      <c r="BE4" s="104" t="s">
        <v>57</v>
      </c>
      <c r="BF4" s="100" t="s">
        <v>58</v>
      </c>
      <c r="BG4" s="100" t="s">
        <v>138</v>
      </c>
      <c r="BH4" s="100"/>
      <c r="BI4" s="280"/>
      <c r="BJ4" s="283"/>
    </row>
    <row r="5" spans="1:62" s="90" customFormat="1" x14ac:dyDescent="0.2">
      <c r="A5" s="310"/>
      <c r="B5" s="313"/>
      <c r="C5" s="316"/>
      <c r="D5" s="285" t="s">
        <v>26</v>
      </c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86"/>
      <c r="AQ5" s="286"/>
      <c r="AR5" s="286"/>
      <c r="AS5" s="286"/>
      <c r="AT5" s="286"/>
      <c r="AU5" s="286"/>
      <c r="AV5" s="286"/>
      <c r="AW5" s="286"/>
      <c r="AX5" s="286"/>
      <c r="AY5" s="286"/>
      <c r="AZ5" s="286"/>
      <c r="BA5" s="286"/>
      <c r="BB5" s="287"/>
      <c r="BC5" s="287"/>
      <c r="BD5" s="287"/>
      <c r="BE5" s="287"/>
      <c r="BF5" s="287"/>
      <c r="BG5" s="287"/>
      <c r="BH5" s="287"/>
      <c r="BI5" s="280"/>
      <c r="BJ5" s="283"/>
    </row>
    <row r="6" spans="1:62" s="90" customFormat="1" ht="12" customHeight="1" x14ac:dyDescent="0.2">
      <c r="A6" s="310"/>
      <c r="B6" s="313"/>
      <c r="C6" s="316"/>
      <c r="D6" s="105"/>
      <c r="E6" s="106">
        <v>35</v>
      </c>
      <c r="F6" s="106">
        <v>36</v>
      </c>
      <c r="G6" s="106">
        <v>37</v>
      </c>
      <c r="H6" s="106">
        <v>38</v>
      </c>
      <c r="I6" s="106">
        <v>39</v>
      </c>
      <c r="J6" s="106">
        <v>40</v>
      </c>
      <c r="K6" s="106">
        <v>41</v>
      </c>
      <c r="L6" s="106">
        <v>42</v>
      </c>
      <c r="M6" s="106">
        <v>43</v>
      </c>
      <c r="N6" s="106">
        <v>44</v>
      </c>
      <c r="O6" s="106">
        <v>45</v>
      </c>
      <c r="P6" s="106">
        <v>46</v>
      </c>
      <c r="Q6" s="106">
        <v>47</v>
      </c>
      <c r="R6" s="106">
        <v>48</v>
      </c>
      <c r="S6" s="106">
        <v>49</v>
      </c>
      <c r="T6" s="106">
        <v>50</v>
      </c>
      <c r="U6" s="106">
        <v>51</v>
      </c>
      <c r="V6" s="106">
        <v>52</v>
      </c>
      <c r="W6" s="107"/>
      <c r="X6" s="107">
        <v>1</v>
      </c>
      <c r="Y6" s="107">
        <v>2</v>
      </c>
      <c r="Z6" s="107">
        <v>3</v>
      </c>
      <c r="AA6" s="107">
        <v>4</v>
      </c>
      <c r="AB6" s="107">
        <v>5</v>
      </c>
      <c r="AC6" s="107">
        <v>6</v>
      </c>
      <c r="AD6" s="107">
        <v>7</v>
      </c>
      <c r="AE6" s="107">
        <v>8</v>
      </c>
      <c r="AF6" s="107">
        <v>9</v>
      </c>
      <c r="AG6" s="107">
        <v>10</v>
      </c>
      <c r="AH6" s="107">
        <v>11</v>
      </c>
      <c r="AI6" s="107">
        <v>12</v>
      </c>
      <c r="AJ6" s="107">
        <v>13</v>
      </c>
      <c r="AK6" s="107">
        <v>14</v>
      </c>
      <c r="AL6" s="107">
        <v>15</v>
      </c>
      <c r="AM6" s="107">
        <v>16</v>
      </c>
      <c r="AN6" s="107">
        <v>17</v>
      </c>
      <c r="AO6" s="107">
        <v>18</v>
      </c>
      <c r="AP6" s="107">
        <v>19</v>
      </c>
      <c r="AQ6" s="107">
        <v>20</v>
      </c>
      <c r="AR6" s="107">
        <v>2</v>
      </c>
      <c r="AS6" s="107">
        <v>22</v>
      </c>
      <c r="AT6" s="107">
        <v>23</v>
      </c>
      <c r="AU6" s="107">
        <v>24</v>
      </c>
      <c r="AV6" s="107">
        <v>25</v>
      </c>
      <c r="AW6" s="107">
        <v>26</v>
      </c>
      <c r="AX6" s="107">
        <v>27</v>
      </c>
      <c r="AY6" s="107">
        <v>28</v>
      </c>
      <c r="AZ6" s="107"/>
      <c r="BA6" s="107">
        <v>29</v>
      </c>
      <c r="BB6" s="107">
        <v>30</v>
      </c>
      <c r="BC6" s="107">
        <v>31</v>
      </c>
      <c r="BD6" s="107">
        <v>32</v>
      </c>
      <c r="BE6" s="107">
        <v>33</v>
      </c>
      <c r="BF6" s="107">
        <v>34</v>
      </c>
      <c r="BG6" s="107"/>
      <c r="BH6" s="107"/>
      <c r="BI6" s="280"/>
      <c r="BJ6" s="283"/>
    </row>
    <row r="7" spans="1:62" s="90" customFormat="1" x14ac:dyDescent="0.2">
      <c r="A7" s="310"/>
      <c r="B7" s="313"/>
      <c r="C7" s="316"/>
      <c r="D7" s="285" t="s">
        <v>27</v>
      </c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  <c r="AD7" s="288"/>
      <c r="AE7" s="288"/>
      <c r="AF7" s="288"/>
      <c r="AG7" s="288"/>
      <c r="AH7" s="288"/>
      <c r="AI7" s="288"/>
      <c r="AJ7" s="288"/>
      <c r="AK7" s="288"/>
      <c r="AL7" s="288"/>
      <c r="AM7" s="288"/>
      <c r="AN7" s="288"/>
      <c r="AO7" s="288"/>
      <c r="AP7" s="288"/>
      <c r="AQ7" s="288"/>
      <c r="AR7" s="288"/>
      <c r="AS7" s="288"/>
      <c r="AT7" s="288"/>
      <c r="AU7" s="288"/>
      <c r="AV7" s="288"/>
      <c r="AW7" s="288"/>
      <c r="AX7" s="288"/>
      <c r="AY7" s="288"/>
      <c r="AZ7" s="288"/>
      <c r="BA7" s="288"/>
      <c r="BB7" s="288"/>
      <c r="BC7" s="288"/>
      <c r="BD7" s="288"/>
      <c r="BE7" s="288"/>
      <c r="BF7" s="288"/>
      <c r="BG7" s="288"/>
      <c r="BH7" s="288"/>
      <c r="BI7" s="280"/>
      <c r="BJ7" s="283"/>
    </row>
    <row r="8" spans="1:62" s="90" customFormat="1" ht="13.5" thickBot="1" x14ac:dyDescent="0.25">
      <c r="A8" s="311"/>
      <c r="B8" s="314"/>
      <c r="C8" s="317"/>
      <c r="D8" s="108"/>
      <c r="E8" s="109">
        <v>1</v>
      </c>
      <c r="F8" s="110">
        <v>2</v>
      </c>
      <c r="G8" s="109">
        <v>3</v>
      </c>
      <c r="H8" s="110">
        <v>4</v>
      </c>
      <c r="I8" s="109">
        <v>5</v>
      </c>
      <c r="J8" s="110">
        <v>6</v>
      </c>
      <c r="K8" s="109">
        <v>7</v>
      </c>
      <c r="L8" s="110">
        <v>8</v>
      </c>
      <c r="M8" s="109">
        <v>9</v>
      </c>
      <c r="N8" s="110">
        <v>10</v>
      </c>
      <c r="O8" s="109">
        <v>11</v>
      </c>
      <c r="P8" s="110">
        <v>12</v>
      </c>
      <c r="Q8" s="109">
        <v>13</v>
      </c>
      <c r="R8" s="110">
        <v>14</v>
      </c>
      <c r="S8" s="109">
        <v>15</v>
      </c>
      <c r="T8" s="110">
        <v>16</v>
      </c>
      <c r="U8" s="110">
        <v>17</v>
      </c>
      <c r="V8" s="109">
        <v>18</v>
      </c>
      <c r="W8" s="110"/>
      <c r="X8" s="109">
        <v>19</v>
      </c>
      <c r="Y8" s="110">
        <v>20</v>
      </c>
      <c r="Z8" s="109">
        <v>21</v>
      </c>
      <c r="AA8" s="110">
        <v>22</v>
      </c>
      <c r="AB8" s="109">
        <v>23</v>
      </c>
      <c r="AC8" s="110">
        <v>24</v>
      </c>
      <c r="AD8" s="109">
        <v>25</v>
      </c>
      <c r="AE8" s="110">
        <v>26</v>
      </c>
      <c r="AF8" s="109">
        <v>27</v>
      </c>
      <c r="AG8" s="110">
        <v>28</v>
      </c>
      <c r="AH8" s="109">
        <v>29</v>
      </c>
      <c r="AI8" s="110">
        <v>30</v>
      </c>
      <c r="AJ8" s="109">
        <v>31</v>
      </c>
      <c r="AK8" s="110">
        <v>32</v>
      </c>
      <c r="AL8" s="109">
        <v>33</v>
      </c>
      <c r="AM8" s="110">
        <v>34</v>
      </c>
      <c r="AN8" s="109">
        <v>35</v>
      </c>
      <c r="AO8" s="110">
        <v>36</v>
      </c>
      <c r="AP8" s="109">
        <v>37</v>
      </c>
      <c r="AQ8" s="109">
        <v>38</v>
      </c>
      <c r="AR8" s="110">
        <v>39</v>
      </c>
      <c r="AS8" s="109">
        <v>40</v>
      </c>
      <c r="AT8" s="110">
        <v>41</v>
      </c>
      <c r="AU8" s="109">
        <v>42</v>
      </c>
      <c r="AV8" s="110">
        <v>43</v>
      </c>
      <c r="AW8" s="109">
        <v>44</v>
      </c>
      <c r="AX8" s="110">
        <v>45</v>
      </c>
      <c r="AY8" s="109">
        <v>46</v>
      </c>
      <c r="AZ8" s="109"/>
      <c r="BA8" s="111">
        <v>47</v>
      </c>
      <c r="BB8" s="112">
        <v>48</v>
      </c>
      <c r="BC8" s="111">
        <v>49</v>
      </c>
      <c r="BD8" s="112">
        <v>50</v>
      </c>
      <c r="BE8" s="111">
        <v>51</v>
      </c>
      <c r="BF8" s="112">
        <v>52</v>
      </c>
      <c r="BG8" s="111"/>
      <c r="BH8" s="112"/>
      <c r="BI8" s="281"/>
      <c r="BJ8" s="284"/>
    </row>
    <row r="9" spans="1:62" ht="15.75" thickBot="1" x14ac:dyDescent="0.25">
      <c r="A9" s="289" t="s">
        <v>139</v>
      </c>
      <c r="B9" s="277" t="s">
        <v>76</v>
      </c>
      <c r="C9" s="274" t="s">
        <v>35</v>
      </c>
      <c r="D9" s="113" t="s">
        <v>28</v>
      </c>
      <c r="E9" s="114">
        <v>2</v>
      </c>
      <c r="F9" s="114">
        <v>2</v>
      </c>
      <c r="G9" s="114">
        <v>2</v>
      </c>
      <c r="H9" s="114">
        <v>2</v>
      </c>
      <c r="I9" s="114">
        <v>2</v>
      </c>
      <c r="J9" s="114">
        <v>2</v>
      </c>
      <c r="K9" s="114">
        <v>2</v>
      </c>
      <c r="L9" s="114">
        <v>2</v>
      </c>
      <c r="M9" s="114">
        <v>2</v>
      </c>
      <c r="N9" s="114">
        <v>2</v>
      </c>
      <c r="O9" s="114">
        <v>2</v>
      </c>
      <c r="P9" s="114">
        <v>2</v>
      </c>
      <c r="Q9" s="116"/>
      <c r="R9" s="114">
        <v>2</v>
      </c>
      <c r="S9" s="115"/>
      <c r="T9" s="114"/>
      <c r="U9" s="115"/>
      <c r="V9" s="114"/>
      <c r="W9" s="117">
        <f>SUM(E9:V9)</f>
        <v>26</v>
      </c>
      <c r="X9" s="118"/>
      <c r="Y9" s="119">
        <v>2</v>
      </c>
      <c r="Z9" s="119">
        <v>2</v>
      </c>
      <c r="AA9" s="119">
        <v>2</v>
      </c>
      <c r="AB9" s="119">
        <v>2</v>
      </c>
      <c r="AC9" s="119">
        <v>2</v>
      </c>
      <c r="AD9" s="119">
        <v>2</v>
      </c>
      <c r="AE9" s="119">
        <v>2</v>
      </c>
      <c r="AF9" s="119">
        <v>2</v>
      </c>
      <c r="AG9" s="119">
        <v>2</v>
      </c>
      <c r="AH9" s="120"/>
      <c r="AI9" s="120"/>
      <c r="AJ9" s="119">
        <v>2</v>
      </c>
      <c r="AK9" s="120"/>
      <c r="AL9" s="119"/>
      <c r="AM9" s="171"/>
      <c r="AN9" s="171"/>
      <c r="AO9" s="171"/>
      <c r="AP9" s="171"/>
      <c r="AQ9" s="121"/>
      <c r="AR9" s="118"/>
      <c r="AS9" s="118"/>
      <c r="AT9" s="118"/>
      <c r="AU9" s="118"/>
      <c r="AV9" s="118"/>
      <c r="AW9" s="118"/>
      <c r="AX9" s="118"/>
      <c r="AY9" s="118"/>
      <c r="AZ9" s="117">
        <f>SUM(Y9:AX9)</f>
        <v>20</v>
      </c>
      <c r="BA9" s="122"/>
      <c r="BB9" s="122"/>
      <c r="BC9" s="123"/>
      <c r="BD9" s="123"/>
      <c r="BE9" s="123"/>
      <c r="BF9" s="123"/>
      <c r="BG9" s="123"/>
      <c r="BH9" s="123"/>
      <c r="BI9" s="124">
        <f>W9+AZ9</f>
        <v>46</v>
      </c>
      <c r="BJ9" s="125"/>
    </row>
    <row r="10" spans="1:62" ht="15.75" thickBot="1" x14ac:dyDescent="0.25">
      <c r="A10" s="289"/>
      <c r="B10" s="277"/>
      <c r="C10" s="274"/>
      <c r="D10" s="126" t="s">
        <v>29</v>
      </c>
      <c r="E10" s="114">
        <v>2</v>
      </c>
      <c r="F10" s="114">
        <v>2</v>
      </c>
      <c r="G10" s="114">
        <v>2</v>
      </c>
      <c r="H10" s="114">
        <v>2</v>
      </c>
      <c r="I10" s="114">
        <v>2</v>
      </c>
      <c r="J10" s="114">
        <v>2</v>
      </c>
      <c r="K10" s="114">
        <v>2</v>
      </c>
      <c r="L10" s="114">
        <v>2</v>
      </c>
      <c r="M10" s="114">
        <v>2</v>
      </c>
      <c r="N10" s="114">
        <v>2</v>
      </c>
      <c r="O10" s="114">
        <v>2</v>
      </c>
      <c r="P10" s="114">
        <v>2</v>
      </c>
      <c r="Q10" s="116"/>
      <c r="R10" s="114">
        <v>2</v>
      </c>
      <c r="S10" s="115"/>
      <c r="T10" s="114"/>
      <c r="U10" s="115"/>
      <c r="V10" s="114"/>
      <c r="W10" s="117">
        <f t="shared" ref="W10:W66" si="0">SUM(E10:V10)</f>
        <v>26</v>
      </c>
      <c r="X10" s="118"/>
      <c r="Y10" s="119">
        <v>2</v>
      </c>
      <c r="Z10" s="119">
        <v>2</v>
      </c>
      <c r="AA10" s="119">
        <v>2</v>
      </c>
      <c r="AB10" s="119">
        <v>2</v>
      </c>
      <c r="AC10" s="119">
        <v>2</v>
      </c>
      <c r="AD10" s="119">
        <v>2</v>
      </c>
      <c r="AE10" s="119">
        <v>2</v>
      </c>
      <c r="AF10" s="119">
        <v>2</v>
      </c>
      <c r="AG10" s="119">
        <v>2</v>
      </c>
      <c r="AH10" s="120"/>
      <c r="AI10" s="120"/>
      <c r="AJ10" s="119">
        <v>2</v>
      </c>
      <c r="AK10" s="120"/>
      <c r="AL10" s="119"/>
      <c r="AM10" s="171"/>
      <c r="AN10" s="171"/>
      <c r="AO10" s="171"/>
      <c r="AP10" s="171"/>
      <c r="AQ10" s="121"/>
      <c r="AR10" s="118"/>
      <c r="AS10" s="118"/>
      <c r="AT10" s="118"/>
      <c r="AU10" s="118"/>
      <c r="AV10" s="118"/>
      <c r="AW10" s="118"/>
      <c r="AX10" s="118"/>
      <c r="AY10" s="118"/>
      <c r="AZ10" s="117">
        <f t="shared" ref="AZ10:AZ66" si="1">SUM(Y10:AX10)</f>
        <v>20</v>
      </c>
      <c r="BA10" s="122"/>
      <c r="BB10" s="123"/>
      <c r="BC10" s="123"/>
      <c r="BD10" s="123"/>
      <c r="BE10" s="123"/>
      <c r="BF10" s="123"/>
      <c r="BG10" s="123"/>
      <c r="BH10" s="123"/>
      <c r="BI10" s="124">
        <f t="shared" ref="BI10:BI66" si="2">W10+AZ10</f>
        <v>46</v>
      </c>
      <c r="BJ10" s="125"/>
    </row>
    <row r="11" spans="1:62" ht="15.75" customHeight="1" thickBot="1" x14ac:dyDescent="0.25">
      <c r="A11" s="289"/>
      <c r="B11" s="277" t="s">
        <v>143</v>
      </c>
      <c r="C11" s="274" t="s">
        <v>221</v>
      </c>
      <c r="D11" s="127" t="s">
        <v>28</v>
      </c>
      <c r="E11" s="114">
        <v>2</v>
      </c>
      <c r="F11" s="114">
        <v>4</v>
      </c>
      <c r="G11" s="114">
        <v>4</v>
      </c>
      <c r="H11" s="114">
        <v>4</v>
      </c>
      <c r="I11" s="114">
        <v>4</v>
      </c>
      <c r="J11" s="114">
        <v>4</v>
      </c>
      <c r="K11" s="114">
        <v>4</v>
      </c>
      <c r="L11" s="114">
        <v>4</v>
      </c>
      <c r="M11" s="114">
        <v>4</v>
      </c>
      <c r="N11" s="114">
        <v>4</v>
      </c>
      <c r="O11" s="114">
        <v>4</v>
      </c>
      <c r="P11" s="114">
        <v>4</v>
      </c>
      <c r="Q11" s="116"/>
      <c r="R11" s="114">
        <v>2</v>
      </c>
      <c r="S11" s="115"/>
      <c r="T11" s="114">
        <v>2</v>
      </c>
      <c r="U11" s="115"/>
      <c r="V11" s="114"/>
      <c r="W11" s="117">
        <f t="shared" si="0"/>
        <v>50</v>
      </c>
      <c r="X11" s="118"/>
      <c r="Y11" s="119">
        <v>2</v>
      </c>
      <c r="Z11" s="119">
        <v>4</v>
      </c>
      <c r="AA11" s="119">
        <v>4</v>
      </c>
      <c r="AB11" s="119">
        <v>4</v>
      </c>
      <c r="AC11" s="119">
        <v>4</v>
      </c>
      <c r="AD11" s="119">
        <v>4</v>
      </c>
      <c r="AE11" s="119">
        <v>4</v>
      </c>
      <c r="AF11" s="119">
        <v>4</v>
      </c>
      <c r="AG11" s="119">
        <v>4</v>
      </c>
      <c r="AH11" s="120"/>
      <c r="AI11" s="120"/>
      <c r="AJ11" s="119">
        <v>2</v>
      </c>
      <c r="AK11" s="120"/>
      <c r="AL11" s="119">
        <v>4</v>
      </c>
      <c r="AM11" s="171"/>
      <c r="AN11" s="171"/>
      <c r="AO11" s="171"/>
      <c r="AP11" s="171"/>
      <c r="AQ11" s="121"/>
      <c r="AR11" s="118"/>
      <c r="AS11" s="118"/>
      <c r="AT11" s="118"/>
      <c r="AU11" s="118"/>
      <c r="AV11" s="118"/>
      <c r="AW11" s="118"/>
      <c r="AX11" s="118"/>
      <c r="AY11" s="118"/>
      <c r="AZ11" s="117">
        <f t="shared" si="1"/>
        <v>40</v>
      </c>
      <c r="BA11" s="122"/>
      <c r="BB11" s="123"/>
      <c r="BC11" s="123"/>
      <c r="BD11" s="123"/>
      <c r="BE11" s="123"/>
      <c r="BF11" s="123"/>
      <c r="BG11" s="123"/>
      <c r="BH11" s="123"/>
      <c r="BI11" s="124">
        <f t="shared" si="2"/>
        <v>90</v>
      </c>
      <c r="BJ11" s="125"/>
    </row>
    <row r="12" spans="1:62" ht="15.75" thickBot="1" x14ac:dyDescent="0.25">
      <c r="A12" s="289"/>
      <c r="B12" s="277"/>
      <c r="C12" s="274"/>
      <c r="D12" s="126" t="s">
        <v>29</v>
      </c>
      <c r="E12" s="114">
        <v>1</v>
      </c>
      <c r="F12" s="114">
        <v>2</v>
      </c>
      <c r="G12" s="114">
        <v>2</v>
      </c>
      <c r="H12" s="114">
        <v>2</v>
      </c>
      <c r="I12" s="114">
        <v>2</v>
      </c>
      <c r="J12" s="114">
        <v>2</v>
      </c>
      <c r="K12" s="114">
        <v>2</v>
      </c>
      <c r="L12" s="114">
        <v>2</v>
      </c>
      <c r="M12" s="114">
        <v>2</v>
      </c>
      <c r="N12" s="114">
        <v>2</v>
      </c>
      <c r="O12" s="114">
        <v>2</v>
      </c>
      <c r="P12" s="114">
        <v>2</v>
      </c>
      <c r="Q12" s="116"/>
      <c r="R12" s="114">
        <v>1</v>
      </c>
      <c r="S12" s="115"/>
      <c r="T12" s="114">
        <v>1</v>
      </c>
      <c r="U12" s="115"/>
      <c r="V12" s="114"/>
      <c r="W12" s="117">
        <f t="shared" si="0"/>
        <v>25</v>
      </c>
      <c r="X12" s="118"/>
      <c r="Y12" s="119">
        <v>1</v>
      </c>
      <c r="Z12" s="119">
        <v>2</v>
      </c>
      <c r="AA12" s="119">
        <v>2</v>
      </c>
      <c r="AB12" s="119">
        <v>2</v>
      </c>
      <c r="AC12" s="119">
        <v>2</v>
      </c>
      <c r="AD12" s="119">
        <v>2</v>
      </c>
      <c r="AE12" s="119">
        <v>2</v>
      </c>
      <c r="AF12" s="119">
        <v>2</v>
      </c>
      <c r="AG12" s="119">
        <v>2</v>
      </c>
      <c r="AH12" s="120"/>
      <c r="AI12" s="120"/>
      <c r="AJ12" s="119">
        <v>1</v>
      </c>
      <c r="AK12" s="120"/>
      <c r="AL12" s="119">
        <v>2</v>
      </c>
      <c r="AM12" s="171"/>
      <c r="AN12" s="171"/>
      <c r="AO12" s="171"/>
      <c r="AP12" s="171"/>
      <c r="AQ12" s="121"/>
      <c r="AR12" s="118"/>
      <c r="AS12" s="118"/>
      <c r="AT12" s="118"/>
      <c r="AU12" s="118"/>
      <c r="AV12" s="118"/>
      <c r="AW12" s="118"/>
      <c r="AX12" s="118"/>
      <c r="AY12" s="118"/>
      <c r="AZ12" s="117">
        <f t="shared" si="1"/>
        <v>20</v>
      </c>
      <c r="BA12" s="122"/>
      <c r="BB12" s="123"/>
      <c r="BC12" s="123"/>
      <c r="BD12" s="123"/>
      <c r="BE12" s="123"/>
      <c r="BF12" s="123"/>
      <c r="BG12" s="123"/>
      <c r="BH12" s="123"/>
      <c r="BI12" s="124">
        <f t="shared" si="2"/>
        <v>45</v>
      </c>
      <c r="BJ12" s="125"/>
    </row>
    <row r="13" spans="1:62" ht="40.5" customHeight="1" thickBot="1" x14ac:dyDescent="0.25">
      <c r="A13" s="289"/>
      <c r="B13" s="277" t="s">
        <v>222</v>
      </c>
      <c r="C13" s="274" t="s">
        <v>223</v>
      </c>
      <c r="D13" s="127" t="s">
        <v>28</v>
      </c>
      <c r="E13" s="114">
        <v>2</v>
      </c>
      <c r="F13" s="114">
        <v>4</v>
      </c>
      <c r="G13" s="114">
        <v>4</v>
      </c>
      <c r="H13" s="114">
        <v>4</v>
      </c>
      <c r="I13" s="114">
        <v>4</v>
      </c>
      <c r="J13" s="114">
        <v>4</v>
      </c>
      <c r="K13" s="114">
        <v>2</v>
      </c>
      <c r="L13" s="114">
        <v>2</v>
      </c>
      <c r="M13" s="114">
        <v>2</v>
      </c>
      <c r="N13" s="114">
        <v>2</v>
      </c>
      <c r="O13" s="114">
        <v>2</v>
      </c>
      <c r="P13" s="114">
        <v>2</v>
      </c>
      <c r="Q13" s="116"/>
      <c r="R13" s="114">
        <v>2</v>
      </c>
      <c r="S13" s="115"/>
      <c r="T13" s="114"/>
      <c r="U13" s="115"/>
      <c r="V13" s="114"/>
      <c r="W13" s="117">
        <f t="shared" si="0"/>
        <v>36</v>
      </c>
      <c r="X13" s="118"/>
      <c r="Y13" s="119">
        <v>4</v>
      </c>
      <c r="Z13" s="119">
        <v>4</v>
      </c>
      <c r="AA13" s="119">
        <v>4</v>
      </c>
      <c r="AB13" s="119">
        <v>4</v>
      </c>
      <c r="AC13" s="119">
        <v>4</v>
      </c>
      <c r="AD13" s="119">
        <v>4</v>
      </c>
      <c r="AE13" s="119">
        <v>4</v>
      </c>
      <c r="AF13" s="119">
        <v>4</v>
      </c>
      <c r="AG13" s="119">
        <v>4</v>
      </c>
      <c r="AH13" s="120"/>
      <c r="AI13" s="120"/>
      <c r="AJ13" s="119">
        <v>4</v>
      </c>
      <c r="AK13" s="120"/>
      <c r="AL13" s="119">
        <v>6</v>
      </c>
      <c r="AM13" s="171"/>
      <c r="AN13" s="171"/>
      <c r="AO13" s="171"/>
      <c r="AP13" s="171"/>
      <c r="AQ13" s="121"/>
      <c r="AR13" s="118"/>
      <c r="AS13" s="118"/>
      <c r="AT13" s="118"/>
      <c r="AU13" s="118"/>
      <c r="AV13" s="118"/>
      <c r="AW13" s="118"/>
      <c r="AX13" s="118"/>
      <c r="AY13" s="118"/>
      <c r="AZ13" s="117">
        <f t="shared" si="1"/>
        <v>46</v>
      </c>
      <c r="BA13" s="122"/>
      <c r="BB13" s="123"/>
      <c r="BC13" s="123"/>
      <c r="BD13" s="123"/>
      <c r="BE13" s="123"/>
      <c r="BF13" s="123"/>
      <c r="BG13" s="123"/>
      <c r="BH13" s="123"/>
      <c r="BI13" s="124">
        <f t="shared" si="2"/>
        <v>82</v>
      </c>
      <c r="BJ13" s="125"/>
    </row>
    <row r="14" spans="1:62" ht="39" customHeight="1" thickBot="1" x14ac:dyDescent="0.25">
      <c r="A14" s="289"/>
      <c r="B14" s="277"/>
      <c r="C14" s="274"/>
      <c r="D14" s="126" t="s">
        <v>29</v>
      </c>
      <c r="E14" s="114">
        <v>1</v>
      </c>
      <c r="F14" s="114">
        <v>2</v>
      </c>
      <c r="G14" s="114">
        <v>2</v>
      </c>
      <c r="H14" s="114">
        <v>2</v>
      </c>
      <c r="I14" s="114">
        <v>2</v>
      </c>
      <c r="J14" s="114">
        <v>2</v>
      </c>
      <c r="K14" s="114">
        <v>1</v>
      </c>
      <c r="L14" s="114">
        <v>1</v>
      </c>
      <c r="M14" s="114">
        <v>1</v>
      </c>
      <c r="N14" s="114">
        <v>1</v>
      </c>
      <c r="O14" s="114">
        <v>1</v>
      </c>
      <c r="P14" s="114">
        <v>1</v>
      </c>
      <c r="Q14" s="116"/>
      <c r="R14" s="114">
        <v>1</v>
      </c>
      <c r="S14" s="115"/>
      <c r="T14" s="114"/>
      <c r="U14" s="115"/>
      <c r="V14" s="114"/>
      <c r="W14" s="117">
        <f t="shared" si="0"/>
        <v>18</v>
      </c>
      <c r="X14" s="118"/>
      <c r="Y14" s="119">
        <v>2</v>
      </c>
      <c r="Z14" s="119">
        <v>2</v>
      </c>
      <c r="AA14" s="119">
        <v>2</v>
      </c>
      <c r="AB14" s="119">
        <v>2</v>
      </c>
      <c r="AC14" s="119">
        <v>2</v>
      </c>
      <c r="AD14" s="119">
        <v>2</v>
      </c>
      <c r="AE14" s="119">
        <v>2</v>
      </c>
      <c r="AF14" s="119">
        <v>2</v>
      </c>
      <c r="AG14" s="119">
        <v>2</v>
      </c>
      <c r="AH14" s="120"/>
      <c r="AI14" s="120"/>
      <c r="AJ14" s="119">
        <v>2</v>
      </c>
      <c r="AK14" s="120"/>
      <c r="AL14" s="119">
        <v>3</v>
      </c>
      <c r="AM14" s="171"/>
      <c r="AN14" s="171"/>
      <c r="AO14" s="171"/>
      <c r="AP14" s="171"/>
      <c r="AQ14" s="121"/>
      <c r="AR14" s="118"/>
      <c r="AS14" s="118"/>
      <c r="AT14" s="118"/>
      <c r="AU14" s="118"/>
      <c r="AV14" s="118"/>
      <c r="AW14" s="118"/>
      <c r="AX14" s="118"/>
      <c r="AY14" s="118"/>
      <c r="AZ14" s="117">
        <f t="shared" si="1"/>
        <v>23</v>
      </c>
      <c r="BA14" s="123"/>
      <c r="BB14" s="123"/>
      <c r="BC14" s="123"/>
      <c r="BD14" s="123"/>
      <c r="BE14" s="123"/>
      <c r="BF14" s="123"/>
      <c r="BG14" s="123"/>
      <c r="BH14" s="123"/>
      <c r="BI14" s="124">
        <f t="shared" si="2"/>
        <v>41</v>
      </c>
      <c r="BJ14" s="125"/>
    </row>
    <row r="15" spans="1:62" ht="23.25" customHeight="1" thickBot="1" x14ac:dyDescent="0.25">
      <c r="A15" s="289"/>
      <c r="B15" s="277" t="s">
        <v>224</v>
      </c>
      <c r="C15" s="274" t="s">
        <v>225</v>
      </c>
      <c r="D15" s="126" t="s">
        <v>28</v>
      </c>
      <c r="E15" s="114">
        <v>4</v>
      </c>
      <c r="F15" s="114">
        <v>4</v>
      </c>
      <c r="G15" s="114">
        <v>4</v>
      </c>
      <c r="H15" s="114">
        <v>4</v>
      </c>
      <c r="I15" s="114">
        <v>4</v>
      </c>
      <c r="J15" s="114">
        <v>4</v>
      </c>
      <c r="K15" s="114">
        <v>4</v>
      </c>
      <c r="L15" s="114">
        <v>4</v>
      </c>
      <c r="M15" s="114">
        <v>4</v>
      </c>
      <c r="N15" s="114">
        <v>4</v>
      </c>
      <c r="O15" s="114">
        <v>4</v>
      </c>
      <c r="P15" s="114">
        <v>4</v>
      </c>
      <c r="Q15" s="116"/>
      <c r="R15" s="114">
        <v>4</v>
      </c>
      <c r="S15" s="115"/>
      <c r="T15" s="114">
        <v>4</v>
      </c>
      <c r="U15" s="115"/>
      <c r="V15" s="114"/>
      <c r="W15" s="117">
        <f t="shared" si="0"/>
        <v>56</v>
      </c>
      <c r="X15" s="118"/>
      <c r="Y15" s="119">
        <v>4</v>
      </c>
      <c r="Z15" s="119">
        <v>6</v>
      </c>
      <c r="AA15" s="119">
        <v>6</v>
      </c>
      <c r="AB15" s="119">
        <v>6</v>
      </c>
      <c r="AC15" s="119">
        <v>4</v>
      </c>
      <c r="AD15" s="119">
        <v>4</v>
      </c>
      <c r="AE15" s="119">
        <v>4</v>
      </c>
      <c r="AF15" s="119">
        <v>4</v>
      </c>
      <c r="AG15" s="119">
        <v>4</v>
      </c>
      <c r="AH15" s="120"/>
      <c r="AI15" s="120"/>
      <c r="AJ15" s="119">
        <v>6</v>
      </c>
      <c r="AK15" s="120"/>
      <c r="AL15" s="119">
        <v>6</v>
      </c>
      <c r="AM15" s="171"/>
      <c r="AN15" s="171"/>
      <c r="AO15" s="171"/>
      <c r="AP15" s="171"/>
      <c r="AQ15" s="121"/>
      <c r="AR15" s="118"/>
      <c r="AS15" s="118"/>
      <c r="AT15" s="118"/>
      <c r="AU15" s="118"/>
      <c r="AV15" s="118"/>
      <c r="AW15" s="118"/>
      <c r="AX15" s="118"/>
      <c r="AY15" s="118"/>
      <c r="AZ15" s="117">
        <f t="shared" si="1"/>
        <v>54</v>
      </c>
      <c r="BA15" s="122"/>
      <c r="BB15" s="123"/>
      <c r="BC15" s="123"/>
      <c r="BD15" s="123"/>
      <c r="BE15" s="123"/>
      <c r="BF15" s="123"/>
      <c r="BG15" s="123"/>
      <c r="BH15" s="123"/>
      <c r="BI15" s="124">
        <f t="shared" si="2"/>
        <v>110</v>
      </c>
      <c r="BJ15" s="125"/>
    </row>
    <row r="16" spans="1:62" ht="23.25" customHeight="1" thickBot="1" x14ac:dyDescent="0.25">
      <c r="A16" s="289"/>
      <c r="B16" s="277"/>
      <c r="C16" s="274"/>
      <c r="D16" s="126" t="s">
        <v>29</v>
      </c>
      <c r="E16" s="114">
        <v>2</v>
      </c>
      <c r="F16" s="114">
        <v>2</v>
      </c>
      <c r="G16" s="114">
        <v>2</v>
      </c>
      <c r="H16" s="114">
        <v>2</v>
      </c>
      <c r="I16" s="114">
        <v>2</v>
      </c>
      <c r="J16" s="114">
        <v>2</v>
      </c>
      <c r="K16" s="114">
        <v>2</v>
      </c>
      <c r="L16" s="114">
        <v>2</v>
      </c>
      <c r="M16" s="114">
        <v>2</v>
      </c>
      <c r="N16" s="114">
        <v>2</v>
      </c>
      <c r="O16" s="114">
        <v>2</v>
      </c>
      <c r="P16" s="114">
        <v>2</v>
      </c>
      <c r="Q16" s="116"/>
      <c r="R16" s="114">
        <v>2</v>
      </c>
      <c r="S16" s="115"/>
      <c r="T16" s="114">
        <v>2</v>
      </c>
      <c r="U16" s="115"/>
      <c r="V16" s="114"/>
      <c r="W16" s="117">
        <f t="shared" si="0"/>
        <v>28</v>
      </c>
      <c r="X16" s="118"/>
      <c r="Y16" s="119">
        <v>2</v>
      </c>
      <c r="Z16" s="119">
        <v>3</v>
      </c>
      <c r="AA16" s="119">
        <v>3</v>
      </c>
      <c r="AB16" s="119">
        <v>3</v>
      </c>
      <c r="AC16" s="119">
        <v>2</v>
      </c>
      <c r="AD16" s="119">
        <v>2</v>
      </c>
      <c r="AE16" s="119">
        <v>2</v>
      </c>
      <c r="AF16" s="119">
        <v>2</v>
      </c>
      <c r="AG16" s="119">
        <v>2</v>
      </c>
      <c r="AH16" s="120"/>
      <c r="AI16" s="120"/>
      <c r="AJ16" s="119">
        <v>3</v>
      </c>
      <c r="AK16" s="120"/>
      <c r="AL16" s="119">
        <v>3</v>
      </c>
      <c r="AM16" s="171"/>
      <c r="AN16" s="171"/>
      <c r="AO16" s="171"/>
      <c r="AP16" s="171"/>
      <c r="AQ16" s="121"/>
      <c r="AR16" s="118"/>
      <c r="AS16" s="118"/>
      <c r="AT16" s="118"/>
      <c r="AU16" s="118"/>
      <c r="AV16" s="118"/>
      <c r="AW16" s="118"/>
      <c r="AX16" s="118"/>
      <c r="AY16" s="118"/>
      <c r="AZ16" s="117">
        <f t="shared" si="1"/>
        <v>27</v>
      </c>
      <c r="BA16" s="122"/>
      <c r="BB16" s="123"/>
      <c r="BC16" s="123"/>
      <c r="BD16" s="123"/>
      <c r="BE16" s="123"/>
      <c r="BF16" s="123"/>
      <c r="BG16" s="123"/>
      <c r="BH16" s="123"/>
      <c r="BI16" s="124">
        <f t="shared" si="2"/>
        <v>55</v>
      </c>
      <c r="BJ16" s="125"/>
    </row>
    <row r="17" spans="1:62" ht="23.25" customHeight="1" thickBot="1" x14ac:dyDescent="0.25">
      <c r="A17" s="289"/>
      <c r="B17" s="277" t="s">
        <v>207</v>
      </c>
      <c r="C17" s="274" t="s">
        <v>209</v>
      </c>
      <c r="D17" s="126" t="s">
        <v>28</v>
      </c>
      <c r="E17" s="114">
        <v>2</v>
      </c>
      <c r="F17" s="114">
        <v>8</v>
      </c>
      <c r="G17" s="114">
        <v>8</v>
      </c>
      <c r="H17" s="114">
        <v>8</v>
      </c>
      <c r="I17" s="114">
        <v>8</v>
      </c>
      <c r="J17" s="114">
        <v>8</v>
      </c>
      <c r="K17" s="114">
        <v>8</v>
      </c>
      <c r="L17" s="114">
        <v>8</v>
      </c>
      <c r="M17" s="114">
        <v>8</v>
      </c>
      <c r="N17" s="114">
        <v>8</v>
      </c>
      <c r="O17" s="114">
        <v>10</v>
      </c>
      <c r="P17" s="114">
        <v>10</v>
      </c>
      <c r="Q17" s="116"/>
      <c r="R17" s="114">
        <v>10</v>
      </c>
      <c r="S17" s="115"/>
      <c r="T17" s="114">
        <v>14</v>
      </c>
      <c r="U17" s="115"/>
      <c r="V17" s="114">
        <v>2</v>
      </c>
      <c r="W17" s="117">
        <f t="shared" si="0"/>
        <v>120</v>
      </c>
      <c r="X17" s="118"/>
      <c r="Y17" s="119">
        <v>6</v>
      </c>
      <c r="Z17" s="119">
        <v>10</v>
      </c>
      <c r="AA17" s="119">
        <v>10</v>
      </c>
      <c r="AB17" s="119">
        <v>10</v>
      </c>
      <c r="AC17" s="119">
        <v>10</v>
      </c>
      <c r="AD17" s="119">
        <v>10</v>
      </c>
      <c r="AE17" s="119">
        <v>10</v>
      </c>
      <c r="AF17" s="119">
        <v>10</v>
      </c>
      <c r="AG17" s="119">
        <v>10</v>
      </c>
      <c r="AH17" s="120"/>
      <c r="AI17" s="120"/>
      <c r="AJ17" s="119">
        <v>10</v>
      </c>
      <c r="AK17" s="120"/>
      <c r="AL17" s="119">
        <v>12</v>
      </c>
      <c r="AM17" s="171"/>
      <c r="AN17" s="171"/>
      <c r="AO17" s="171"/>
      <c r="AP17" s="171"/>
      <c r="AQ17" s="121"/>
      <c r="AR17" s="118"/>
      <c r="AS17" s="118"/>
      <c r="AT17" s="118"/>
      <c r="AU17" s="118"/>
      <c r="AV17" s="118"/>
      <c r="AW17" s="118"/>
      <c r="AX17" s="118"/>
      <c r="AY17" s="118"/>
      <c r="AZ17" s="117">
        <f t="shared" si="1"/>
        <v>108</v>
      </c>
      <c r="BA17" s="122"/>
      <c r="BB17" s="123"/>
      <c r="BC17" s="123"/>
      <c r="BD17" s="123"/>
      <c r="BE17" s="123"/>
      <c r="BF17" s="123"/>
      <c r="BG17" s="123"/>
      <c r="BH17" s="123"/>
      <c r="BI17" s="124">
        <f t="shared" si="2"/>
        <v>228</v>
      </c>
      <c r="BJ17" s="125"/>
    </row>
    <row r="18" spans="1:62" ht="21" customHeight="1" thickBot="1" x14ac:dyDescent="0.25">
      <c r="A18" s="289"/>
      <c r="B18" s="277"/>
      <c r="C18" s="274"/>
      <c r="D18" s="126" t="s">
        <v>29</v>
      </c>
      <c r="E18" s="114"/>
      <c r="F18" s="114">
        <v>3</v>
      </c>
      <c r="G18" s="114">
        <v>3</v>
      </c>
      <c r="H18" s="114">
        <v>3</v>
      </c>
      <c r="I18" s="114">
        <v>3</v>
      </c>
      <c r="J18" s="114">
        <v>3</v>
      </c>
      <c r="K18" s="114">
        <v>3</v>
      </c>
      <c r="L18" s="114">
        <v>3</v>
      </c>
      <c r="M18" s="114">
        <v>3</v>
      </c>
      <c r="N18" s="114">
        <v>3</v>
      </c>
      <c r="O18" s="114">
        <v>4</v>
      </c>
      <c r="P18" s="114">
        <v>4</v>
      </c>
      <c r="Q18" s="116"/>
      <c r="R18" s="114">
        <v>4</v>
      </c>
      <c r="S18" s="115"/>
      <c r="T18" s="114">
        <v>7</v>
      </c>
      <c r="U18" s="115"/>
      <c r="V18" s="114">
        <v>1</v>
      </c>
      <c r="W18" s="117">
        <f t="shared" si="0"/>
        <v>47</v>
      </c>
      <c r="X18" s="118"/>
      <c r="Y18" s="119">
        <v>2</v>
      </c>
      <c r="Z18" s="119">
        <v>4</v>
      </c>
      <c r="AA18" s="119">
        <v>4</v>
      </c>
      <c r="AB18" s="119">
        <v>4</v>
      </c>
      <c r="AC18" s="119">
        <v>4</v>
      </c>
      <c r="AD18" s="119">
        <v>4</v>
      </c>
      <c r="AE18" s="119">
        <v>4</v>
      </c>
      <c r="AF18" s="119">
        <v>4</v>
      </c>
      <c r="AG18" s="119">
        <v>4</v>
      </c>
      <c r="AH18" s="120"/>
      <c r="AI18" s="120"/>
      <c r="AJ18" s="119">
        <v>4</v>
      </c>
      <c r="AK18" s="120"/>
      <c r="AL18" s="119">
        <v>6</v>
      </c>
      <c r="AM18" s="171"/>
      <c r="AN18" s="171"/>
      <c r="AO18" s="171"/>
      <c r="AP18" s="171"/>
      <c r="AQ18" s="121"/>
      <c r="AR18" s="118"/>
      <c r="AS18" s="118"/>
      <c r="AT18" s="118"/>
      <c r="AU18" s="118"/>
      <c r="AV18" s="118"/>
      <c r="AW18" s="118"/>
      <c r="AX18" s="118"/>
      <c r="AY18" s="118"/>
      <c r="AZ18" s="117">
        <f t="shared" si="1"/>
        <v>44</v>
      </c>
      <c r="BA18" s="122"/>
      <c r="BB18" s="123"/>
      <c r="BC18" s="123"/>
      <c r="BD18" s="123"/>
      <c r="BE18" s="123"/>
      <c r="BF18" s="123"/>
      <c r="BG18" s="123"/>
      <c r="BH18" s="123"/>
      <c r="BI18" s="124">
        <f t="shared" si="2"/>
        <v>91</v>
      </c>
      <c r="BJ18" s="125"/>
    </row>
    <row r="19" spans="1:62" ht="21" customHeight="1" thickBot="1" x14ac:dyDescent="0.25">
      <c r="A19" s="289"/>
      <c r="B19" s="277" t="s">
        <v>218</v>
      </c>
      <c r="C19" s="274" t="s">
        <v>220</v>
      </c>
      <c r="D19" s="126" t="s">
        <v>28</v>
      </c>
      <c r="E19" s="114"/>
      <c r="F19" s="114">
        <v>8</v>
      </c>
      <c r="G19" s="114">
        <v>8</v>
      </c>
      <c r="H19" s="114">
        <v>8</v>
      </c>
      <c r="I19" s="114">
        <v>8</v>
      </c>
      <c r="J19" s="114">
        <v>8</v>
      </c>
      <c r="K19" s="114">
        <v>8</v>
      </c>
      <c r="L19" s="114">
        <v>8</v>
      </c>
      <c r="M19" s="114">
        <v>8</v>
      </c>
      <c r="N19" s="114">
        <v>8</v>
      </c>
      <c r="O19" s="114">
        <v>8</v>
      </c>
      <c r="P19" s="114">
        <v>8</v>
      </c>
      <c r="Q19" s="116"/>
      <c r="R19" s="114">
        <v>8</v>
      </c>
      <c r="S19" s="115"/>
      <c r="T19" s="114">
        <v>4</v>
      </c>
      <c r="U19" s="115"/>
      <c r="V19" s="114"/>
      <c r="W19" s="117">
        <f t="shared" si="0"/>
        <v>100</v>
      </c>
      <c r="X19" s="118"/>
      <c r="Y19" s="119"/>
      <c r="Z19" s="119"/>
      <c r="AA19" s="119"/>
      <c r="AB19" s="119"/>
      <c r="AC19" s="119"/>
      <c r="AD19" s="119"/>
      <c r="AE19" s="119"/>
      <c r="AF19" s="119"/>
      <c r="AG19" s="119"/>
      <c r="AH19" s="120"/>
      <c r="AI19" s="120"/>
      <c r="AJ19" s="119"/>
      <c r="AK19" s="120"/>
      <c r="AL19" s="119"/>
      <c r="AM19" s="171"/>
      <c r="AN19" s="171"/>
      <c r="AO19" s="171"/>
      <c r="AP19" s="171"/>
      <c r="AQ19" s="121"/>
      <c r="AR19" s="118"/>
      <c r="AS19" s="118"/>
      <c r="AT19" s="118"/>
      <c r="AU19" s="118"/>
      <c r="AV19" s="118"/>
      <c r="AW19" s="118"/>
      <c r="AX19" s="118"/>
      <c r="AY19" s="118"/>
      <c r="AZ19" s="117">
        <f t="shared" si="1"/>
        <v>0</v>
      </c>
      <c r="BA19" s="122"/>
      <c r="BB19" s="123"/>
      <c r="BC19" s="123"/>
      <c r="BD19" s="123"/>
      <c r="BE19" s="123"/>
      <c r="BF19" s="123"/>
      <c r="BG19" s="123"/>
      <c r="BH19" s="123"/>
      <c r="BI19" s="124">
        <f t="shared" si="2"/>
        <v>100</v>
      </c>
      <c r="BJ19" s="125"/>
    </row>
    <row r="20" spans="1:62" ht="20.25" customHeight="1" thickBot="1" x14ac:dyDescent="0.25">
      <c r="A20" s="289"/>
      <c r="B20" s="277"/>
      <c r="C20" s="274"/>
      <c r="D20" s="126" t="s">
        <v>29</v>
      </c>
      <c r="E20" s="114"/>
      <c r="F20" s="114">
        <v>4</v>
      </c>
      <c r="G20" s="114">
        <v>4</v>
      </c>
      <c r="H20" s="114">
        <v>4</v>
      </c>
      <c r="I20" s="114">
        <v>4</v>
      </c>
      <c r="J20" s="114">
        <v>4</v>
      </c>
      <c r="K20" s="114">
        <v>4</v>
      </c>
      <c r="L20" s="114">
        <v>4</v>
      </c>
      <c r="M20" s="114">
        <v>4</v>
      </c>
      <c r="N20" s="114">
        <v>4</v>
      </c>
      <c r="O20" s="114">
        <v>4</v>
      </c>
      <c r="P20" s="114">
        <v>4</v>
      </c>
      <c r="Q20" s="116"/>
      <c r="R20" s="114">
        <v>4</v>
      </c>
      <c r="S20" s="115"/>
      <c r="T20" s="114">
        <v>2</v>
      </c>
      <c r="U20" s="115"/>
      <c r="V20" s="114"/>
      <c r="W20" s="117">
        <f t="shared" si="0"/>
        <v>50</v>
      </c>
      <c r="X20" s="118"/>
      <c r="Y20" s="119"/>
      <c r="Z20" s="119"/>
      <c r="AA20" s="119"/>
      <c r="AB20" s="119"/>
      <c r="AC20" s="119"/>
      <c r="AD20" s="119"/>
      <c r="AE20" s="119"/>
      <c r="AF20" s="119"/>
      <c r="AG20" s="119"/>
      <c r="AH20" s="120"/>
      <c r="AI20" s="120"/>
      <c r="AJ20" s="119"/>
      <c r="AK20" s="120"/>
      <c r="AL20" s="119"/>
      <c r="AM20" s="171"/>
      <c r="AN20" s="171"/>
      <c r="AO20" s="171"/>
      <c r="AP20" s="171"/>
      <c r="AQ20" s="121"/>
      <c r="AR20" s="118"/>
      <c r="AS20" s="118"/>
      <c r="AT20" s="118"/>
      <c r="AU20" s="118"/>
      <c r="AV20" s="118"/>
      <c r="AW20" s="118"/>
      <c r="AX20" s="118"/>
      <c r="AY20" s="118"/>
      <c r="AZ20" s="117">
        <f t="shared" si="1"/>
        <v>0</v>
      </c>
      <c r="BA20" s="122"/>
      <c r="BB20" s="123"/>
      <c r="BC20" s="123"/>
      <c r="BD20" s="123"/>
      <c r="BE20" s="123"/>
      <c r="BF20" s="123"/>
      <c r="BG20" s="123"/>
      <c r="BH20" s="123"/>
      <c r="BI20" s="124">
        <f t="shared" si="2"/>
        <v>50</v>
      </c>
      <c r="BJ20" s="125"/>
    </row>
    <row r="21" spans="1:62" ht="13.5" hidden="1" customHeight="1" x14ac:dyDescent="0.2">
      <c r="A21" s="289"/>
      <c r="B21" s="277" t="s">
        <v>143</v>
      </c>
      <c r="C21" s="274"/>
      <c r="D21" s="126" t="s">
        <v>28</v>
      </c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6"/>
      <c r="R21" s="114"/>
      <c r="S21" s="115"/>
      <c r="T21" s="114"/>
      <c r="U21" s="115"/>
      <c r="V21" s="114"/>
      <c r="W21" s="117">
        <f t="shared" si="0"/>
        <v>0</v>
      </c>
      <c r="X21" s="118"/>
      <c r="Y21" s="119"/>
      <c r="Z21" s="119"/>
      <c r="AA21" s="119"/>
      <c r="AB21" s="119"/>
      <c r="AC21" s="119"/>
      <c r="AD21" s="119"/>
      <c r="AE21" s="119"/>
      <c r="AF21" s="119"/>
      <c r="AG21" s="119"/>
      <c r="AH21" s="120"/>
      <c r="AI21" s="120"/>
      <c r="AJ21" s="119"/>
      <c r="AK21" s="120"/>
      <c r="AL21" s="119"/>
      <c r="AM21" s="171"/>
      <c r="AN21" s="171"/>
      <c r="AO21" s="171"/>
      <c r="AP21" s="171"/>
      <c r="AQ21" s="121"/>
      <c r="AR21" s="118"/>
      <c r="AS21" s="118"/>
      <c r="AT21" s="118"/>
      <c r="AU21" s="118"/>
      <c r="AV21" s="118"/>
      <c r="AW21" s="118"/>
      <c r="AX21" s="118"/>
      <c r="AY21" s="118"/>
      <c r="AZ21" s="117">
        <f t="shared" si="1"/>
        <v>0</v>
      </c>
      <c r="BA21" s="122"/>
      <c r="BB21" s="123"/>
      <c r="BC21" s="123"/>
      <c r="BD21" s="123"/>
      <c r="BE21" s="123"/>
      <c r="BF21" s="123"/>
      <c r="BG21" s="123"/>
      <c r="BH21" s="123"/>
      <c r="BI21" s="124">
        <f t="shared" si="2"/>
        <v>0</v>
      </c>
      <c r="BJ21" s="125"/>
    </row>
    <row r="22" spans="1:62" ht="13.5" hidden="1" customHeight="1" x14ac:dyDescent="0.2">
      <c r="A22" s="289"/>
      <c r="B22" s="277"/>
      <c r="C22" s="274"/>
      <c r="D22" s="126" t="s">
        <v>29</v>
      </c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6"/>
      <c r="R22" s="114"/>
      <c r="S22" s="115"/>
      <c r="T22" s="114"/>
      <c r="U22" s="115"/>
      <c r="V22" s="114"/>
      <c r="W22" s="117">
        <f t="shared" si="0"/>
        <v>0</v>
      </c>
      <c r="X22" s="118"/>
      <c r="Y22" s="119"/>
      <c r="Z22" s="119"/>
      <c r="AA22" s="119"/>
      <c r="AB22" s="119"/>
      <c r="AC22" s="119"/>
      <c r="AD22" s="119"/>
      <c r="AE22" s="119"/>
      <c r="AF22" s="119"/>
      <c r="AG22" s="119"/>
      <c r="AH22" s="120"/>
      <c r="AI22" s="120"/>
      <c r="AJ22" s="119"/>
      <c r="AK22" s="120"/>
      <c r="AL22" s="119"/>
      <c r="AM22" s="171"/>
      <c r="AN22" s="171"/>
      <c r="AO22" s="171"/>
      <c r="AP22" s="171"/>
      <c r="AQ22" s="121"/>
      <c r="AR22" s="118"/>
      <c r="AS22" s="118"/>
      <c r="AT22" s="118"/>
      <c r="AU22" s="118"/>
      <c r="AV22" s="118"/>
      <c r="AW22" s="118"/>
      <c r="AX22" s="118"/>
      <c r="AY22" s="118"/>
      <c r="AZ22" s="117">
        <f t="shared" si="1"/>
        <v>0</v>
      </c>
      <c r="BA22" s="122"/>
      <c r="BB22" s="123"/>
      <c r="BC22" s="123"/>
      <c r="BD22" s="123"/>
      <c r="BE22" s="123"/>
      <c r="BF22" s="123"/>
      <c r="BG22" s="123"/>
      <c r="BH22" s="123"/>
      <c r="BI22" s="124">
        <f t="shared" si="2"/>
        <v>0</v>
      </c>
      <c r="BJ22" s="125"/>
    </row>
    <row r="23" spans="1:62" ht="18" customHeight="1" thickBot="1" x14ac:dyDescent="0.25">
      <c r="A23" s="289"/>
      <c r="B23" s="277" t="s">
        <v>208</v>
      </c>
      <c r="C23" s="274" t="s">
        <v>39</v>
      </c>
      <c r="D23" s="126" t="s">
        <v>28</v>
      </c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6">
        <v>36</v>
      </c>
      <c r="R23" s="114"/>
      <c r="S23" s="115"/>
      <c r="T23" s="114"/>
      <c r="U23" s="115"/>
      <c r="V23" s="114"/>
      <c r="W23" s="117">
        <f t="shared" si="0"/>
        <v>36</v>
      </c>
      <c r="X23" s="118"/>
      <c r="Y23" s="119"/>
      <c r="Z23" s="119"/>
      <c r="AA23" s="119"/>
      <c r="AB23" s="119"/>
      <c r="AC23" s="119"/>
      <c r="AD23" s="119"/>
      <c r="AE23" s="119"/>
      <c r="AF23" s="119"/>
      <c r="AG23" s="119"/>
      <c r="AH23" s="120"/>
      <c r="AI23" s="120"/>
      <c r="AJ23" s="119"/>
      <c r="AK23" s="120"/>
      <c r="AL23" s="119"/>
      <c r="AM23" s="171"/>
      <c r="AN23" s="171"/>
      <c r="AO23" s="171"/>
      <c r="AP23" s="171"/>
      <c r="AQ23" s="121"/>
      <c r="AR23" s="118"/>
      <c r="AS23" s="118"/>
      <c r="AT23" s="118"/>
      <c r="AU23" s="118"/>
      <c r="AV23" s="118"/>
      <c r="AW23" s="118"/>
      <c r="AX23" s="118"/>
      <c r="AY23" s="118"/>
      <c r="AZ23" s="117">
        <f t="shared" si="1"/>
        <v>0</v>
      </c>
      <c r="BA23" s="122"/>
      <c r="BB23" s="123"/>
      <c r="BC23" s="123"/>
      <c r="BD23" s="123"/>
      <c r="BE23" s="123"/>
      <c r="BF23" s="123"/>
      <c r="BG23" s="123"/>
      <c r="BH23" s="123"/>
      <c r="BI23" s="124">
        <f t="shared" si="2"/>
        <v>36</v>
      </c>
      <c r="BJ23" s="125"/>
    </row>
    <row r="24" spans="1:62" ht="13.5" customHeight="1" thickBot="1" x14ac:dyDescent="0.25">
      <c r="A24" s="289"/>
      <c r="B24" s="277"/>
      <c r="C24" s="274"/>
      <c r="D24" s="126" t="s">
        <v>29</v>
      </c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6"/>
      <c r="R24" s="114"/>
      <c r="S24" s="115"/>
      <c r="T24" s="114"/>
      <c r="U24" s="115"/>
      <c r="V24" s="114"/>
      <c r="W24" s="117">
        <f t="shared" si="0"/>
        <v>0</v>
      </c>
      <c r="X24" s="118"/>
      <c r="Y24" s="119"/>
      <c r="Z24" s="119"/>
      <c r="AA24" s="119"/>
      <c r="AB24" s="119"/>
      <c r="AC24" s="119"/>
      <c r="AD24" s="119"/>
      <c r="AE24" s="119"/>
      <c r="AF24" s="119"/>
      <c r="AG24" s="119"/>
      <c r="AH24" s="120"/>
      <c r="AI24" s="120"/>
      <c r="AJ24" s="119"/>
      <c r="AK24" s="120"/>
      <c r="AL24" s="119"/>
      <c r="AM24" s="171"/>
      <c r="AN24" s="171"/>
      <c r="AO24" s="171"/>
      <c r="AP24" s="171"/>
      <c r="AQ24" s="121"/>
      <c r="AR24" s="118"/>
      <c r="AS24" s="118"/>
      <c r="AT24" s="118"/>
      <c r="AU24" s="118"/>
      <c r="AV24" s="118"/>
      <c r="AW24" s="118"/>
      <c r="AX24" s="118"/>
      <c r="AY24" s="118"/>
      <c r="AZ24" s="117">
        <f t="shared" si="1"/>
        <v>0</v>
      </c>
      <c r="BA24" s="122"/>
      <c r="BB24" s="123"/>
      <c r="BC24" s="123"/>
      <c r="BD24" s="123"/>
      <c r="BE24" s="123"/>
      <c r="BF24" s="123"/>
      <c r="BG24" s="123"/>
      <c r="BH24" s="123"/>
      <c r="BI24" s="124">
        <f t="shared" si="2"/>
        <v>0</v>
      </c>
      <c r="BJ24" s="125"/>
    </row>
    <row r="25" spans="1:62" ht="13.5" hidden="1" customHeight="1" x14ac:dyDescent="0.2">
      <c r="A25" s="289"/>
      <c r="B25" s="277"/>
      <c r="C25" s="274"/>
      <c r="D25" s="126" t="s">
        <v>28</v>
      </c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6"/>
      <c r="R25" s="114"/>
      <c r="S25" s="115"/>
      <c r="T25" s="114"/>
      <c r="U25" s="115"/>
      <c r="V25" s="114"/>
      <c r="W25" s="117">
        <f t="shared" si="0"/>
        <v>0</v>
      </c>
      <c r="X25" s="118"/>
      <c r="Y25" s="119"/>
      <c r="Z25" s="119"/>
      <c r="AA25" s="119"/>
      <c r="AB25" s="119"/>
      <c r="AC25" s="119"/>
      <c r="AD25" s="119"/>
      <c r="AE25" s="119"/>
      <c r="AF25" s="119"/>
      <c r="AG25" s="119"/>
      <c r="AH25" s="120"/>
      <c r="AI25" s="120"/>
      <c r="AJ25" s="119"/>
      <c r="AK25" s="120"/>
      <c r="AL25" s="119"/>
      <c r="AM25" s="171"/>
      <c r="AN25" s="171"/>
      <c r="AO25" s="171"/>
      <c r="AP25" s="171"/>
      <c r="AQ25" s="121"/>
      <c r="AR25" s="118"/>
      <c r="AS25" s="118"/>
      <c r="AT25" s="118"/>
      <c r="AU25" s="118"/>
      <c r="AV25" s="118"/>
      <c r="AW25" s="118"/>
      <c r="AX25" s="118"/>
      <c r="AY25" s="118"/>
      <c r="AZ25" s="117">
        <f t="shared" si="1"/>
        <v>0</v>
      </c>
      <c r="BA25" s="122"/>
      <c r="BB25" s="123"/>
      <c r="BC25" s="123"/>
      <c r="BD25" s="123"/>
      <c r="BE25" s="123"/>
      <c r="BF25" s="123"/>
      <c r="BG25" s="123"/>
      <c r="BH25" s="123"/>
      <c r="BI25" s="124">
        <f t="shared" si="2"/>
        <v>0</v>
      </c>
      <c r="BJ25" s="125"/>
    </row>
    <row r="26" spans="1:62" ht="13.5" hidden="1" customHeight="1" x14ac:dyDescent="0.2">
      <c r="A26" s="289"/>
      <c r="B26" s="277"/>
      <c r="C26" s="274"/>
      <c r="D26" s="126" t="s">
        <v>29</v>
      </c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6"/>
      <c r="R26" s="114"/>
      <c r="S26" s="115"/>
      <c r="T26" s="114"/>
      <c r="U26" s="115"/>
      <c r="V26" s="114"/>
      <c r="W26" s="117">
        <f t="shared" si="0"/>
        <v>0</v>
      </c>
      <c r="X26" s="118"/>
      <c r="Y26" s="119"/>
      <c r="Z26" s="119"/>
      <c r="AA26" s="119"/>
      <c r="AB26" s="119"/>
      <c r="AC26" s="119"/>
      <c r="AD26" s="119"/>
      <c r="AE26" s="119"/>
      <c r="AF26" s="119"/>
      <c r="AG26" s="119"/>
      <c r="AH26" s="120"/>
      <c r="AI26" s="120"/>
      <c r="AJ26" s="119"/>
      <c r="AK26" s="120"/>
      <c r="AL26" s="119"/>
      <c r="AM26" s="171"/>
      <c r="AN26" s="171"/>
      <c r="AO26" s="171"/>
      <c r="AP26" s="171"/>
      <c r="AQ26" s="121"/>
      <c r="AR26" s="118"/>
      <c r="AS26" s="118"/>
      <c r="AT26" s="118"/>
      <c r="AU26" s="118"/>
      <c r="AV26" s="118"/>
      <c r="AW26" s="118"/>
      <c r="AX26" s="118"/>
      <c r="AY26" s="118"/>
      <c r="AZ26" s="117">
        <f t="shared" si="1"/>
        <v>0</v>
      </c>
      <c r="BA26" s="122"/>
      <c r="BB26" s="123"/>
      <c r="BC26" s="123"/>
      <c r="BD26" s="123"/>
      <c r="BE26" s="123"/>
      <c r="BF26" s="123"/>
      <c r="BG26" s="123"/>
      <c r="BH26" s="123"/>
      <c r="BI26" s="124">
        <f t="shared" si="2"/>
        <v>0</v>
      </c>
      <c r="BJ26" s="125"/>
    </row>
    <row r="27" spans="1:62" ht="13.5" hidden="1" customHeight="1" x14ac:dyDescent="0.2">
      <c r="A27" s="289"/>
      <c r="B27" s="277"/>
      <c r="C27" s="274"/>
      <c r="D27" s="126" t="s">
        <v>28</v>
      </c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6"/>
      <c r="R27" s="114"/>
      <c r="S27" s="115"/>
      <c r="T27" s="114"/>
      <c r="U27" s="115"/>
      <c r="V27" s="114"/>
      <c r="W27" s="117">
        <f t="shared" si="0"/>
        <v>0</v>
      </c>
      <c r="X27" s="118"/>
      <c r="Y27" s="119"/>
      <c r="Z27" s="119"/>
      <c r="AA27" s="119"/>
      <c r="AB27" s="119"/>
      <c r="AC27" s="119"/>
      <c r="AD27" s="119"/>
      <c r="AE27" s="119"/>
      <c r="AF27" s="119"/>
      <c r="AG27" s="119"/>
      <c r="AH27" s="120"/>
      <c r="AI27" s="120"/>
      <c r="AJ27" s="119"/>
      <c r="AK27" s="120"/>
      <c r="AL27" s="119"/>
      <c r="AM27" s="171"/>
      <c r="AN27" s="171"/>
      <c r="AO27" s="171"/>
      <c r="AP27" s="171"/>
      <c r="AQ27" s="121"/>
      <c r="AR27" s="118"/>
      <c r="AS27" s="118"/>
      <c r="AT27" s="118"/>
      <c r="AU27" s="118"/>
      <c r="AV27" s="118"/>
      <c r="AW27" s="118"/>
      <c r="AX27" s="118"/>
      <c r="AY27" s="118"/>
      <c r="AZ27" s="117">
        <f t="shared" si="1"/>
        <v>0</v>
      </c>
      <c r="BA27" s="122"/>
      <c r="BB27" s="123"/>
      <c r="BC27" s="123"/>
      <c r="BD27" s="123"/>
      <c r="BE27" s="123"/>
      <c r="BF27" s="123"/>
      <c r="BG27" s="123"/>
      <c r="BH27" s="123"/>
      <c r="BI27" s="124">
        <f t="shared" si="2"/>
        <v>0</v>
      </c>
      <c r="BJ27" s="125"/>
    </row>
    <row r="28" spans="1:62" ht="13.5" hidden="1" customHeight="1" x14ac:dyDescent="0.2">
      <c r="A28" s="289"/>
      <c r="B28" s="277"/>
      <c r="C28" s="274"/>
      <c r="D28" s="126" t="s">
        <v>29</v>
      </c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6"/>
      <c r="R28" s="114"/>
      <c r="S28" s="115"/>
      <c r="T28" s="114"/>
      <c r="U28" s="115"/>
      <c r="V28" s="114"/>
      <c r="W28" s="117">
        <f t="shared" si="0"/>
        <v>0</v>
      </c>
      <c r="X28" s="118"/>
      <c r="Y28" s="119"/>
      <c r="Z28" s="119"/>
      <c r="AA28" s="119"/>
      <c r="AB28" s="119"/>
      <c r="AC28" s="119"/>
      <c r="AD28" s="119"/>
      <c r="AE28" s="119"/>
      <c r="AF28" s="119"/>
      <c r="AG28" s="119"/>
      <c r="AH28" s="120"/>
      <c r="AI28" s="120"/>
      <c r="AJ28" s="119"/>
      <c r="AK28" s="120"/>
      <c r="AL28" s="119"/>
      <c r="AM28" s="171"/>
      <c r="AN28" s="171"/>
      <c r="AO28" s="171"/>
      <c r="AP28" s="171"/>
      <c r="AQ28" s="121"/>
      <c r="AR28" s="118"/>
      <c r="AS28" s="118"/>
      <c r="AT28" s="118"/>
      <c r="AU28" s="118"/>
      <c r="AV28" s="118"/>
      <c r="AW28" s="118"/>
      <c r="AX28" s="118"/>
      <c r="AY28" s="118"/>
      <c r="AZ28" s="117">
        <f t="shared" si="1"/>
        <v>0</v>
      </c>
      <c r="BA28" s="122"/>
      <c r="BB28" s="123"/>
      <c r="BC28" s="123"/>
      <c r="BD28" s="123"/>
      <c r="BE28" s="123"/>
      <c r="BF28" s="123"/>
      <c r="BG28" s="123"/>
      <c r="BH28" s="123"/>
      <c r="BI28" s="124">
        <f t="shared" si="2"/>
        <v>0</v>
      </c>
      <c r="BJ28" s="125"/>
    </row>
    <row r="29" spans="1:62" ht="13.5" hidden="1" customHeight="1" x14ac:dyDescent="0.2">
      <c r="A29" s="289"/>
      <c r="B29" s="119"/>
      <c r="C29" s="128"/>
      <c r="D29" s="129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6"/>
      <c r="R29" s="114"/>
      <c r="S29" s="115"/>
      <c r="T29" s="114"/>
      <c r="U29" s="115"/>
      <c r="V29" s="114"/>
      <c r="W29" s="117">
        <f t="shared" si="0"/>
        <v>0</v>
      </c>
      <c r="X29" s="118"/>
      <c r="Y29" s="119"/>
      <c r="Z29" s="119"/>
      <c r="AA29" s="119"/>
      <c r="AB29" s="119"/>
      <c r="AC29" s="119"/>
      <c r="AD29" s="119"/>
      <c r="AE29" s="119"/>
      <c r="AF29" s="119"/>
      <c r="AG29" s="119"/>
      <c r="AH29" s="120"/>
      <c r="AI29" s="120"/>
      <c r="AJ29" s="119"/>
      <c r="AK29" s="120"/>
      <c r="AL29" s="119"/>
      <c r="AM29" s="171"/>
      <c r="AN29" s="171"/>
      <c r="AO29" s="171"/>
      <c r="AP29" s="171"/>
      <c r="AQ29" s="121"/>
      <c r="AR29" s="118"/>
      <c r="AS29" s="118"/>
      <c r="AT29" s="118"/>
      <c r="AU29" s="118"/>
      <c r="AV29" s="118"/>
      <c r="AW29" s="118"/>
      <c r="AX29" s="118"/>
      <c r="AY29" s="118"/>
      <c r="AZ29" s="117">
        <f t="shared" si="1"/>
        <v>0</v>
      </c>
      <c r="BA29" s="122"/>
      <c r="BB29" s="122"/>
      <c r="BC29" s="122"/>
      <c r="BD29" s="122"/>
      <c r="BE29" s="122"/>
      <c r="BF29" s="122"/>
      <c r="BG29" s="122"/>
      <c r="BH29" s="122"/>
      <c r="BI29" s="124">
        <f t="shared" si="2"/>
        <v>0</v>
      </c>
      <c r="BJ29" s="125"/>
    </row>
    <row r="30" spans="1:62" ht="13.5" hidden="1" customHeight="1" x14ac:dyDescent="0.2">
      <c r="A30" s="289"/>
      <c r="B30" s="119"/>
      <c r="C30" s="128"/>
      <c r="D30" s="129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6"/>
      <c r="R30" s="114"/>
      <c r="S30" s="115"/>
      <c r="T30" s="114"/>
      <c r="U30" s="115"/>
      <c r="V30" s="114"/>
      <c r="W30" s="117">
        <f t="shared" si="0"/>
        <v>0</v>
      </c>
      <c r="X30" s="118"/>
      <c r="Y30" s="119"/>
      <c r="Z30" s="119"/>
      <c r="AA30" s="119"/>
      <c r="AB30" s="119"/>
      <c r="AC30" s="119"/>
      <c r="AD30" s="119"/>
      <c r="AE30" s="119"/>
      <c r="AF30" s="119"/>
      <c r="AG30" s="119"/>
      <c r="AH30" s="120"/>
      <c r="AI30" s="120"/>
      <c r="AJ30" s="119"/>
      <c r="AK30" s="120"/>
      <c r="AL30" s="119"/>
      <c r="AM30" s="171"/>
      <c r="AN30" s="171"/>
      <c r="AO30" s="171"/>
      <c r="AP30" s="171"/>
      <c r="AQ30" s="121"/>
      <c r="AR30" s="118"/>
      <c r="AS30" s="118"/>
      <c r="AT30" s="118"/>
      <c r="AU30" s="118"/>
      <c r="AV30" s="118"/>
      <c r="AW30" s="118"/>
      <c r="AX30" s="118"/>
      <c r="AY30" s="118"/>
      <c r="AZ30" s="117">
        <f t="shared" si="1"/>
        <v>0</v>
      </c>
      <c r="BA30" s="122"/>
      <c r="BB30" s="122"/>
      <c r="BC30" s="122"/>
      <c r="BD30" s="122"/>
      <c r="BE30" s="122"/>
      <c r="BF30" s="122"/>
      <c r="BG30" s="122"/>
      <c r="BH30" s="122"/>
      <c r="BI30" s="124">
        <f t="shared" si="2"/>
        <v>0</v>
      </c>
      <c r="BJ30" s="125"/>
    </row>
    <row r="31" spans="1:62" ht="13.5" hidden="1" customHeight="1" x14ac:dyDescent="0.2">
      <c r="A31" s="289"/>
      <c r="B31" s="119"/>
      <c r="C31" s="128"/>
      <c r="D31" s="129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6"/>
      <c r="R31" s="114"/>
      <c r="S31" s="115"/>
      <c r="T31" s="114"/>
      <c r="U31" s="115"/>
      <c r="V31" s="114"/>
      <c r="W31" s="117">
        <f t="shared" si="0"/>
        <v>0</v>
      </c>
      <c r="X31" s="118"/>
      <c r="Y31" s="119"/>
      <c r="Z31" s="119"/>
      <c r="AA31" s="119"/>
      <c r="AB31" s="119"/>
      <c r="AC31" s="119"/>
      <c r="AD31" s="119"/>
      <c r="AE31" s="119"/>
      <c r="AF31" s="119"/>
      <c r="AG31" s="119"/>
      <c r="AH31" s="120"/>
      <c r="AI31" s="120"/>
      <c r="AJ31" s="119"/>
      <c r="AK31" s="120"/>
      <c r="AL31" s="119"/>
      <c r="AM31" s="171"/>
      <c r="AN31" s="171"/>
      <c r="AO31" s="171"/>
      <c r="AP31" s="171"/>
      <c r="AQ31" s="121"/>
      <c r="AR31" s="118"/>
      <c r="AS31" s="118"/>
      <c r="AT31" s="118"/>
      <c r="AU31" s="118"/>
      <c r="AV31" s="118"/>
      <c r="AW31" s="118"/>
      <c r="AX31" s="118"/>
      <c r="AY31" s="118"/>
      <c r="AZ31" s="117">
        <f t="shared" si="1"/>
        <v>0</v>
      </c>
      <c r="BA31" s="122"/>
      <c r="BB31" s="122"/>
      <c r="BC31" s="122"/>
      <c r="BD31" s="122"/>
      <c r="BE31" s="122"/>
      <c r="BF31" s="122"/>
      <c r="BG31" s="122"/>
      <c r="BH31" s="122"/>
      <c r="BI31" s="124">
        <f t="shared" si="2"/>
        <v>0</v>
      </c>
      <c r="BJ31" s="125"/>
    </row>
    <row r="32" spans="1:62" ht="13.5" hidden="1" customHeight="1" x14ac:dyDescent="0.2">
      <c r="A32" s="289"/>
      <c r="B32" s="119"/>
      <c r="C32" s="128"/>
      <c r="D32" s="129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6"/>
      <c r="R32" s="114"/>
      <c r="S32" s="115"/>
      <c r="T32" s="114"/>
      <c r="U32" s="115"/>
      <c r="V32" s="114"/>
      <c r="W32" s="117">
        <f t="shared" si="0"/>
        <v>0</v>
      </c>
      <c r="X32" s="118"/>
      <c r="Y32" s="119"/>
      <c r="Z32" s="119"/>
      <c r="AA32" s="119"/>
      <c r="AB32" s="119"/>
      <c r="AC32" s="119"/>
      <c r="AD32" s="119"/>
      <c r="AE32" s="119"/>
      <c r="AF32" s="119"/>
      <c r="AG32" s="119"/>
      <c r="AH32" s="120"/>
      <c r="AI32" s="120"/>
      <c r="AJ32" s="119"/>
      <c r="AK32" s="120"/>
      <c r="AL32" s="119"/>
      <c r="AM32" s="171"/>
      <c r="AN32" s="171"/>
      <c r="AO32" s="171"/>
      <c r="AP32" s="171"/>
      <c r="AQ32" s="121"/>
      <c r="AR32" s="118"/>
      <c r="AS32" s="118"/>
      <c r="AT32" s="118"/>
      <c r="AU32" s="118"/>
      <c r="AV32" s="118"/>
      <c r="AW32" s="118"/>
      <c r="AX32" s="118"/>
      <c r="AY32" s="118"/>
      <c r="AZ32" s="117">
        <f t="shared" si="1"/>
        <v>0</v>
      </c>
      <c r="BA32" s="122"/>
      <c r="BB32" s="122"/>
      <c r="BC32" s="122"/>
      <c r="BD32" s="122"/>
      <c r="BE32" s="122"/>
      <c r="BF32" s="122"/>
      <c r="BG32" s="122"/>
      <c r="BH32" s="122"/>
      <c r="BI32" s="124">
        <f t="shared" si="2"/>
        <v>0</v>
      </c>
      <c r="BJ32" s="125"/>
    </row>
    <row r="33" spans="1:62" ht="13.5" hidden="1" customHeight="1" x14ac:dyDescent="0.2">
      <c r="A33" s="289"/>
      <c r="B33" s="119"/>
      <c r="C33" s="128"/>
      <c r="D33" s="129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6"/>
      <c r="R33" s="114"/>
      <c r="S33" s="115"/>
      <c r="T33" s="114"/>
      <c r="U33" s="115"/>
      <c r="V33" s="114"/>
      <c r="W33" s="117">
        <f t="shared" si="0"/>
        <v>0</v>
      </c>
      <c r="X33" s="118"/>
      <c r="Y33" s="119"/>
      <c r="Z33" s="119"/>
      <c r="AA33" s="119"/>
      <c r="AB33" s="119"/>
      <c r="AC33" s="119"/>
      <c r="AD33" s="119"/>
      <c r="AE33" s="119"/>
      <c r="AF33" s="119"/>
      <c r="AG33" s="119"/>
      <c r="AH33" s="120"/>
      <c r="AI33" s="120"/>
      <c r="AJ33" s="119"/>
      <c r="AK33" s="120"/>
      <c r="AL33" s="119"/>
      <c r="AM33" s="171"/>
      <c r="AN33" s="171"/>
      <c r="AO33" s="171"/>
      <c r="AP33" s="171"/>
      <c r="AQ33" s="121"/>
      <c r="AR33" s="118"/>
      <c r="AS33" s="118"/>
      <c r="AT33" s="118"/>
      <c r="AU33" s="118"/>
      <c r="AV33" s="118"/>
      <c r="AW33" s="118"/>
      <c r="AX33" s="118"/>
      <c r="AY33" s="118"/>
      <c r="AZ33" s="117">
        <f t="shared" si="1"/>
        <v>0</v>
      </c>
      <c r="BA33" s="122"/>
      <c r="BB33" s="122"/>
      <c r="BC33" s="122"/>
      <c r="BD33" s="122"/>
      <c r="BE33" s="122"/>
      <c r="BF33" s="122"/>
      <c r="BG33" s="122"/>
      <c r="BH33" s="122"/>
      <c r="BI33" s="124">
        <f t="shared" si="2"/>
        <v>0</v>
      </c>
      <c r="BJ33" s="125"/>
    </row>
    <row r="34" spans="1:62" ht="13.5" hidden="1" customHeight="1" x14ac:dyDescent="0.2">
      <c r="A34" s="289"/>
      <c r="B34" s="119"/>
      <c r="C34" s="128"/>
      <c r="D34" s="129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6"/>
      <c r="R34" s="114"/>
      <c r="S34" s="115"/>
      <c r="T34" s="114"/>
      <c r="U34" s="115"/>
      <c r="V34" s="114"/>
      <c r="W34" s="117">
        <f t="shared" si="0"/>
        <v>0</v>
      </c>
      <c r="X34" s="118"/>
      <c r="Y34" s="119"/>
      <c r="Z34" s="119"/>
      <c r="AA34" s="119"/>
      <c r="AB34" s="119"/>
      <c r="AC34" s="119"/>
      <c r="AD34" s="119"/>
      <c r="AE34" s="119"/>
      <c r="AF34" s="119"/>
      <c r="AG34" s="119"/>
      <c r="AH34" s="120"/>
      <c r="AI34" s="120"/>
      <c r="AJ34" s="119"/>
      <c r="AK34" s="120"/>
      <c r="AL34" s="119"/>
      <c r="AM34" s="171"/>
      <c r="AN34" s="171"/>
      <c r="AO34" s="171"/>
      <c r="AP34" s="171"/>
      <c r="AQ34" s="121"/>
      <c r="AR34" s="118"/>
      <c r="AS34" s="118"/>
      <c r="AT34" s="118"/>
      <c r="AU34" s="118"/>
      <c r="AV34" s="118"/>
      <c r="AW34" s="118"/>
      <c r="AX34" s="118"/>
      <c r="AY34" s="118"/>
      <c r="AZ34" s="117">
        <f t="shared" si="1"/>
        <v>0</v>
      </c>
      <c r="BA34" s="122"/>
      <c r="BB34" s="122"/>
      <c r="BC34" s="122"/>
      <c r="BD34" s="122"/>
      <c r="BE34" s="122"/>
      <c r="BF34" s="122"/>
      <c r="BG34" s="122"/>
      <c r="BH34" s="122"/>
      <c r="BI34" s="124">
        <f t="shared" si="2"/>
        <v>0</v>
      </c>
      <c r="BJ34" s="125"/>
    </row>
    <row r="35" spans="1:62" ht="16.5" customHeight="1" thickBot="1" x14ac:dyDescent="0.25">
      <c r="A35" s="289"/>
      <c r="B35" s="277" t="s">
        <v>145</v>
      </c>
      <c r="C35" s="274" t="s">
        <v>50</v>
      </c>
      <c r="D35" s="113" t="s">
        <v>28</v>
      </c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6"/>
      <c r="R35" s="114"/>
      <c r="S35" s="115">
        <v>36</v>
      </c>
      <c r="T35" s="114"/>
      <c r="U35" s="115"/>
      <c r="V35" s="114"/>
      <c r="W35" s="117">
        <f t="shared" si="0"/>
        <v>36</v>
      </c>
      <c r="X35" s="118"/>
      <c r="Y35" s="119"/>
      <c r="Z35" s="119"/>
      <c r="AA35" s="119"/>
      <c r="AB35" s="119"/>
      <c r="AC35" s="119"/>
      <c r="AD35" s="119"/>
      <c r="AE35" s="119"/>
      <c r="AF35" s="119"/>
      <c r="AG35" s="119"/>
      <c r="AH35" s="120">
        <v>36</v>
      </c>
      <c r="AI35" s="120">
        <v>36</v>
      </c>
      <c r="AJ35" s="119"/>
      <c r="AK35" s="120"/>
      <c r="AL35" s="119"/>
      <c r="AM35" s="171"/>
      <c r="AN35" s="171"/>
      <c r="AO35" s="171"/>
      <c r="AP35" s="171"/>
      <c r="AQ35" s="121"/>
      <c r="AR35" s="118"/>
      <c r="AS35" s="118"/>
      <c r="AT35" s="118"/>
      <c r="AU35" s="118"/>
      <c r="AV35" s="118"/>
      <c r="AW35" s="118"/>
      <c r="AX35" s="118"/>
      <c r="AY35" s="118"/>
      <c r="AZ35" s="117">
        <f t="shared" si="1"/>
        <v>72</v>
      </c>
      <c r="BA35" s="122"/>
      <c r="BB35" s="123"/>
      <c r="BC35" s="123"/>
      <c r="BD35" s="123"/>
      <c r="BE35" s="123"/>
      <c r="BF35" s="123"/>
      <c r="BG35" s="123"/>
      <c r="BH35" s="123"/>
      <c r="BI35" s="124">
        <f t="shared" si="2"/>
        <v>108</v>
      </c>
      <c r="BJ35" s="125"/>
    </row>
    <row r="36" spans="1:62" ht="12.75" customHeight="1" thickBot="1" x14ac:dyDescent="0.25">
      <c r="A36" s="289"/>
      <c r="B36" s="277"/>
      <c r="C36" s="274"/>
      <c r="D36" s="130" t="s">
        <v>29</v>
      </c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6"/>
      <c r="R36" s="114"/>
      <c r="S36" s="115"/>
      <c r="T36" s="114"/>
      <c r="U36" s="115"/>
      <c r="V36" s="114"/>
      <c r="W36" s="117">
        <f t="shared" si="0"/>
        <v>0</v>
      </c>
      <c r="X36" s="118"/>
      <c r="Y36" s="119"/>
      <c r="Z36" s="119"/>
      <c r="AA36" s="119"/>
      <c r="AB36" s="119"/>
      <c r="AC36" s="119"/>
      <c r="AD36" s="119"/>
      <c r="AE36" s="119"/>
      <c r="AF36" s="119"/>
      <c r="AG36" s="119"/>
      <c r="AH36" s="120"/>
      <c r="AI36" s="120"/>
      <c r="AJ36" s="119"/>
      <c r="AK36" s="120"/>
      <c r="AL36" s="119"/>
      <c r="AM36" s="171"/>
      <c r="AN36" s="171"/>
      <c r="AO36" s="171"/>
      <c r="AP36" s="171"/>
      <c r="AQ36" s="121"/>
      <c r="AR36" s="118"/>
      <c r="AS36" s="118"/>
      <c r="AT36" s="118"/>
      <c r="AU36" s="118"/>
      <c r="AV36" s="118"/>
      <c r="AW36" s="118"/>
      <c r="AX36" s="118"/>
      <c r="AY36" s="118"/>
      <c r="AZ36" s="117">
        <f t="shared" si="1"/>
        <v>0</v>
      </c>
      <c r="BA36" s="122"/>
      <c r="BB36" s="123"/>
      <c r="BC36" s="123"/>
      <c r="BD36" s="123"/>
      <c r="BE36" s="123"/>
      <c r="BF36" s="123"/>
      <c r="BG36" s="123"/>
      <c r="BH36" s="123"/>
      <c r="BI36" s="124">
        <f t="shared" si="2"/>
        <v>0</v>
      </c>
      <c r="BJ36" s="125"/>
    </row>
    <row r="37" spans="1:62" ht="24" customHeight="1" thickBot="1" x14ac:dyDescent="0.25">
      <c r="A37" s="289"/>
      <c r="B37" s="277" t="s">
        <v>226</v>
      </c>
      <c r="C37" s="274" t="s">
        <v>227</v>
      </c>
      <c r="D37" s="113" t="s">
        <v>28</v>
      </c>
      <c r="E37" s="114"/>
      <c r="F37" s="114">
        <v>6</v>
      </c>
      <c r="G37" s="114">
        <v>6</v>
      </c>
      <c r="H37" s="114">
        <v>6</v>
      </c>
      <c r="I37" s="114">
        <v>6</v>
      </c>
      <c r="J37" s="114">
        <v>6</v>
      </c>
      <c r="K37" s="114">
        <v>8</v>
      </c>
      <c r="L37" s="114">
        <v>8</v>
      </c>
      <c r="M37" s="114">
        <v>8</v>
      </c>
      <c r="N37" s="114">
        <v>8</v>
      </c>
      <c r="O37" s="114">
        <v>6</v>
      </c>
      <c r="P37" s="114">
        <v>6</v>
      </c>
      <c r="Q37" s="116"/>
      <c r="R37" s="114">
        <v>8</v>
      </c>
      <c r="S37" s="115"/>
      <c r="T37" s="114">
        <v>12</v>
      </c>
      <c r="U37" s="115"/>
      <c r="V37" s="114">
        <v>4</v>
      </c>
      <c r="W37" s="117">
        <f t="shared" si="0"/>
        <v>98</v>
      </c>
      <c r="X37" s="118"/>
      <c r="Y37" s="119"/>
      <c r="Z37" s="119"/>
      <c r="AA37" s="119"/>
      <c r="AB37" s="119"/>
      <c r="AC37" s="119"/>
      <c r="AD37" s="119"/>
      <c r="AE37" s="119"/>
      <c r="AF37" s="119"/>
      <c r="AG37" s="119"/>
      <c r="AH37" s="120"/>
      <c r="AI37" s="120"/>
      <c r="AJ37" s="119"/>
      <c r="AK37" s="120"/>
      <c r="AL37" s="119"/>
      <c r="AM37" s="171"/>
      <c r="AN37" s="171"/>
      <c r="AO37" s="171"/>
      <c r="AP37" s="171"/>
      <c r="AQ37" s="121"/>
      <c r="AR37" s="118"/>
      <c r="AS37" s="118"/>
      <c r="AT37" s="118"/>
      <c r="AU37" s="118"/>
      <c r="AV37" s="118"/>
      <c r="AW37" s="118"/>
      <c r="AX37" s="118"/>
      <c r="AY37" s="118"/>
      <c r="AZ37" s="117">
        <f t="shared" si="1"/>
        <v>0</v>
      </c>
      <c r="BA37" s="122"/>
      <c r="BB37" s="123"/>
      <c r="BC37" s="123"/>
      <c r="BD37" s="123"/>
      <c r="BE37" s="123"/>
      <c r="BF37" s="123"/>
      <c r="BG37" s="123"/>
      <c r="BH37" s="123"/>
      <c r="BI37" s="124">
        <f t="shared" si="2"/>
        <v>98</v>
      </c>
      <c r="BJ37" s="125"/>
    </row>
    <row r="38" spans="1:62" ht="24" customHeight="1" thickBot="1" x14ac:dyDescent="0.25">
      <c r="A38" s="289"/>
      <c r="B38" s="277"/>
      <c r="C38" s="274"/>
      <c r="D38" s="130" t="s">
        <v>29</v>
      </c>
      <c r="E38" s="114"/>
      <c r="F38" s="114">
        <v>3</v>
      </c>
      <c r="G38" s="114">
        <v>3</v>
      </c>
      <c r="H38" s="114">
        <v>3</v>
      </c>
      <c r="I38" s="114">
        <v>3</v>
      </c>
      <c r="J38" s="114">
        <v>3</v>
      </c>
      <c r="K38" s="114">
        <v>4</v>
      </c>
      <c r="L38" s="114">
        <v>4</v>
      </c>
      <c r="M38" s="114">
        <v>4</v>
      </c>
      <c r="N38" s="114">
        <v>4</v>
      </c>
      <c r="O38" s="114">
        <v>3</v>
      </c>
      <c r="P38" s="114">
        <v>3</v>
      </c>
      <c r="Q38" s="116"/>
      <c r="R38" s="114">
        <v>4</v>
      </c>
      <c r="S38" s="115"/>
      <c r="T38" s="114">
        <v>6</v>
      </c>
      <c r="U38" s="115"/>
      <c r="V38" s="114">
        <v>2</v>
      </c>
      <c r="W38" s="117">
        <f t="shared" si="0"/>
        <v>49</v>
      </c>
      <c r="X38" s="118"/>
      <c r="Y38" s="119"/>
      <c r="Z38" s="119"/>
      <c r="AA38" s="119"/>
      <c r="AB38" s="119"/>
      <c r="AC38" s="119"/>
      <c r="AD38" s="119"/>
      <c r="AE38" s="119"/>
      <c r="AF38" s="119"/>
      <c r="AG38" s="119"/>
      <c r="AH38" s="120"/>
      <c r="AI38" s="120"/>
      <c r="AJ38" s="119"/>
      <c r="AK38" s="120"/>
      <c r="AL38" s="119"/>
      <c r="AM38" s="171"/>
      <c r="AN38" s="171"/>
      <c r="AO38" s="171"/>
      <c r="AP38" s="171"/>
      <c r="AQ38" s="121"/>
      <c r="AR38" s="118"/>
      <c r="AS38" s="118"/>
      <c r="AT38" s="118"/>
      <c r="AU38" s="118"/>
      <c r="AV38" s="118"/>
      <c r="AW38" s="118"/>
      <c r="AX38" s="118"/>
      <c r="AY38" s="118"/>
      <c r="AZ38" s="117">
        <f t="shared" si="1"/>
        <v>0</v>
      </c>
      <c r="BA38" s="122"/>
      <c r="BB38" s="123"/>
      <c r="BC38" s="123"/>
      <c r="BD38" s="123"/>
      <c r="BE38" s="123"/>
      <c r="BF38" s="123"/>
      <c r="BG38" s="123"/>
      <c r="BH38" s="123"/>
      <c r="BI38" s="124">
        <f t="shared" si="2"/>
        <v>49</v>
      </c>
      <c r="BJ38" s="125"/>
    </row>
    <row r="39" spans="1:62" ht="24" customHeight="1" thickBot="1" x14ac:dyDescent="0.25">
      <c r="A39" s="289"/>
      <c r="B39" s="277" t="s">
        <v>151</v>
      </c>
      <c r="C39" s="274" t="s">
        <v>50</v>
      </c>
      <c r="D39" s="113" t="s">
        <v>28</v>
      </c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6"/>
      <c r="R39" s="114"/>
      <c r="S39" s="115"/>
      <c r="T39" s="114"/>
      <c r="U39" s="115">
        <v>36</v>
      </c>
      <c r="V39" s="114"/>
      <c r="W39" s="117">
        <f t="shared" si="0"/>
        <v>36</v>
      </c>
      <c r="X39" s="118"/>
      <c r="Y39" s="119"/>
      <c r="Z39" s="119"/>
      <c r="AA39" s="119"/>
      <c r="AB39" s="119"/>
      <c r="AC39" s="119"/>
      <c r="AD39" s="119"/>
      <c r="AE39" s="119"/>
      <c r="AF39" s="119"/>
      <c r="AG39" s="119"/>
      <c r="AH39" s="120"/>
      <c r="AI39" s="120"/>
      <c r="AJ39" s="119"/>
      <c r="AK39" s="120"/>
      <c r="AL39" s="119"/>
      <c r="AM39" s="171"/>
      <c r="AN39" s="171"/>
      <c r="AO39" s="171"/>
      <c r="AP39" s="171"/>
      <c r="AQ39" s="121"/>
      <c r="AR39" s="118"/>
      <c r="AS39" s="118"/>
      <c r="AT39" s="118"/>
      <c r="AU39" s="118"/>
      <c r="AV39" s="118"/>
      <c r="AW39" s="118"/>
      <c r="AX39" s="118"/>
      <c r="AY39" s="118"/>
      <c r="AZ39" s="117">
        <f t="shared" si="1"/>
        <v>0</v>
      </c>
      <c r="BA39" s="122"/>
      <c r="BB39" s="123"/>
      <c r="BC39" s="123"/>
      <c r="BD39" s="123"/>
      <c r="BE39" s="123"/>
      <c r="BF39" s="123"/>
      <c r="BG39" s="123"/>
      <c r="BH39" s="123"/>
      <c r="BI39" s="124">
        <f t="shared" si="2"/>
        <v>36</v>
      </c>
      <c r="BJ39" s="125"/>
    </row>
    <row r="40" spans="1:62" ht="13.5" customHeight="1" thickBot="1" x14ac:dyDescent="0.25">
      <c r="A40" s="289"/>
      <c r="B40" s="277"/>
      <c r="C40" s="274"/>
      <c r="D40" s="126" t="s">
        <v>29</v>
      </c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6"/>
      <c r="R40" s="114"/>
      <c r="S40" s="115"/>
      <c r="T40" s="114"/>
      <c r="U40" s="115"/>
      <c r="V40" s="114"/>
      <c r="W40" s="117">
        <f t="shared" si="0"/>
        <v>0</v>
      </c>
      <c r="X40" s="118"/>
      <c r="Y40" s="119"/>
      <c r="Z40" s="119"/>
      <c r="AA40" s="119"/>
      <c r="AB40" s="119"/>
      <c r="AC40" s="119"/>
      <c r="AD40" s="119"/>
      <c r="AE40" s="119"/>
      <c r="AF40" s="119"/>
      <c r="AG40" s="119"/>
      <c r="AH40" s="120"/>
      <c r="AI40" s="120"/>
      <c r="AJ40" s="119"/>
      <c r="AK40" s="120"/>
      <c r="AL40" s="119"/>
      <c r="AM40" s="171"/>
      <c r="AN40" s="171"/>
      <c r="AO40" s="171"/>
      <c r="AP40" s="171"/>
      <c r="AQ40" s="121"/>
      <c r="AR40" s="118"/>
      <c r="AS40" s="118"/>
      <c r="AT40" s="118"/>
      <c r="AU40" s="118"/>
      <c r="AV40" s="118"/>
      <c r="AW40" s="118"/>
      <c r="AX40" s="118"/>
      <c r="AY40" s="118"/>
      <c r="AZ40" s="117">
        <f t="shared" si="1"/>
        <v>0</v>
      </c>
      <c r="BA40" s="122"/>
      <c r="BB40" s="123"/>
      <c r="BC40" s="123"/>
      <c r="BD40" s="123"/>
      <c r="BE40" s="123"/>
      <c r="BF40" s="123"/>
      <c r="BG40" s="123"/>
      <c r="BH40" s="131"/>
      <c r="BI40" s="124">
        <f t="shared" si="2"/>
        <v>0</v>
      </c>
      <c r="BJ40" s="125"/>
    </row>
    <row r="41" spans="1:62" ht="15.75" hidden="1" customHeight="1" x14ac:dyDescent="0.2">
      <c r="A41" s="289"/>
      <c r="B41" s="277" t="s">
        <v>146</v>
      </c>
      <c r="C41" s="274"/>
      <c r="D41" s="127" t="s">
        <v>28</v>
      </c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6"/>
      <c r="R41" s="114"/>
      <c r="S41" s="115"/>
      <c r="T41" s="114"/>
      <c r="U41" s="115"/>
      <c r="V41" s="114"/>
      <c r="W41" s="117">
        <f t="shared" si="0"/>
        <v>0</v>
      </c>
      <c r="X41" s="118"/>
      <c r="Y41" s="119"/>
      <c r="Z41" s="119"/>
      <c r="AA41" s="119"/>
      <c r="AB41" s="119"/>
      <c r="AC41" s="119"/>
      <c r="AD41" s="119"/>
      <c r="AE41" s="119"/>
      <c r="AF41" s="119"/>
      <c r="AG41" s="119"/>
      <c r="AH41" s="120"/>
      <c r="AI41" s="120"/>
      <c r="AJ41" s="119"/>
      <c r="AK41" s="120"/>
      <c r="AL41" s="119"/>
      <c r="AM41" s="171"/>
      <c r="AN41" s="171"/>
      <c r="AO41" s="171"/>
      <c r="AP41" s="171"/>
      <c r="AQ41" s="121"/>
      <c r="AR41" s="118"/>
      <c r="AS41" s="118"/>
      <c r="AT41" s="118"/>
      <c r="AU41" s="118"/>
      <c r="AV41" s="118"/>
      <c r="AW41" s="118"/>
      <c r="AX41" s="118"/>
      <c r="AY41" s="118"/>
      <c r="AZ41" s="117">
        <f t="shared" si="1"/>
        <v>0</v>
      </c>
      <c r="BA41" s="122"/>
      <c r="BB41" s="123"/>
      <c r="BC41" s="123"/>
      <c r="BD41" s="123"/>
      <c r="BE41" s="123"/>
      <c r="BF41" s="123"/>
      <c r="BG41" s="123"/>
      <c r="BH41" s="123"/>
      <c r="BI41" s="124">
        <f t="shared" si="2"/>
        <v>0</v>
      </c>
      <c r="BJ41" s="125"/>
    </row>
    <row r="42" spans="1:62" ht="15.75" hidden="1" customHeight="1" x14ac:dyDescent="0.2">
      <c r="A42" s="289"/>
      <c r="B42" s="277"/>
      <c r="C42" s="274"/>
      <c r="D42" s="126" t="s">
        <v>29</v>
      </c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6"/>
      <c r="R42" s="114"/>
      <c r="S42" s="115"/>
      <c r="T42" s="114"/>
      <c r="U42" s="115"/>
      <c r="V42" s="114"/>
      <c r="W42" s="117">
        <f t="shared" si="0"/>
        <v>0</v>
      </c>
      <c r="X42" s="118"/>
      <c r="Y42" s="119"/>
      <c r="Z42" s="119"/>
      <c r="AA42" s="119"/>
      <c r="AB42" s="119"/>
      <c r="AC42" s="119"/>
      <c r="AD42" s="119"/>
      <c r="AE42" s="119"/>
      <c r="AF42" s="119"/>
      <c r="AG42" s="119"/>
      <c r="AH42" s="120"/>
      <c r="AI42" s="120"/>
      <c r="AJ42" s="119"/>
      <c r="AK42" s="120"/>
      <c r="AL42" s="119"/>
      <c r="AM42" s="171"/>
      <c r="AN42" s="171"/>
      <c r="AO42" s="171"/>
      <c r="AP42" s="171"/>
      <c r="AQ42" s="121"/>
      <c r="AR42" s="118"/>
      <c r="AS42" s="118"/>
      <c r="AT42" s="118"/>
      <c r="AU42" s="118"/>
      <c r="AV42" s="118"/>
      <c r="AW42" s="118"/>
      <c r="AX42" s="118"/>
      <c r="AY42" s="118"/>
      <c r="AZ42" s="117">
        <f t="shared" si="1"/>
        <v>0</v>
      </c>
      <c r="BA42" s="122"/>
      <c r="BB42" s="123"/>
      <c r="BC42" s="123"/>
      <c r="BD42" s="123"/>
      <c r="BE42" s="123"/>
      <c r="BF42" s="123"/>
      <c r="BG42" s="123"/>
      <c r="BH42" s="123"/>
      <c r="BI42" s="124">
        <f t="shared" si="2"/>
        <v>0</v>
      </c>
      <c r="BJ42" s="125"/>
    </row>
    <row r="43" spans="1:62" ht="15.75" hidden="1" customHeight="1" x14ac:dyDescent="0.2">
      <c r="A43" s="289"/>
      <c r="B43" s="277" t="s">
        <v>147</v>
      </c>
      <c r="C43" s="274"/>
      <c r="D43" s="126" t="s">
        <v>28</v>
      </c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6"/>
      <c r="R43" s="114"/>
      <c r="S43" s="115"/>
      <c r="T43" s="114"/>
      <c r="U43" s="115"/>
      <c r="V43" s="114"/>
      <c r="W43" s="117">
        <f t="shared" si="0"/>
        <v>0</v>
      </c>
      <c r="X43" s="118"/>
      <c r="Y43" s="119"/>
      <c r="Z43" s="119"/>
      <c r="AA43" s="119"/>
      <c r="AB43" s="119"/>
      <c r="AC43" s="119"/>
      <c r="AD43" s="119"/>
      <c r="AE43" s="119"/>
      <c r="AF43" s="119"/>
      <c r="AG43" s="119"/>
      <c r="AH43" s="120"/>
      <c r="AI43" s="120"/>
      <c r="AJ43" s="119"/>
      <c r="AK43" s="120"/>
      <c r="AL43" s="119"/>
      <c r="AM43" s="171"/>
      <c r="AN43" s="171"/>
      <c r="AO43" s="171"/>
      <c r="AP43" s="171"/>
      <c r="AQ43" s="121"/>
      <c r="AR43" s="118"/>
      <c r="AS43" s="118"/>
      <c r="AT43" s="118"/>
      <c r="AU43" s="118"/>
      <c r="AV43" s="118"/>
      <c r="AW43" s="118"/>
      <c r="AX43" s="118"/>
      <c r="AY43" s="118"/>
      <c r="AZ43" s="117">
        <f t="shared" si="1"/>
        <v>0</v>
      </c>
      <c r="BA43" s="122"/>
      <c r="BB43" s="123"/>
      <c r="BC43" s="123"/>
      <c r="BD43" s="123"/>
      <c r="BE43" s="123"/>
      <c r="BF43" s="123"/>
      <c r="BG43" s="123"/>
      <c r="BH43" s="123"/>
      <c r="BI43" s="124">
        <f t="shared" si="2"/>
        <v>0</v>
      </c>
      <c r="BJ43" s="125"/>
    </row>
    <row r="44" spans="1:62" ht="15.75" hidden="1" customHeight="1" x14ac:dyDescent="0.2">
      <c r="A44" s="289"/>
      <c r="B44" s="277"/>
      <c r="C44" s="274"/>
      <c r="D44" s="126" t="s">
        <v>29</v>
      </c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6"/>
      <c r="R44" s="114"/>
      <c r="S44" s="115"/>
      <c r="T44" s="114"/>
      <c r="U44" s="115"/>
      <c r="V44" s="114"/>
      <c r="W44" s="117">
        <f t="shared" si="0"/>
        <v>0</v>
      </c>
      <c r="X44" s="118"/>
      <c r="Y44" s="119"/>
      <c r="Z44" s="119"/>
      <c r="AA44" s="119"/>
      <c r="AB44" s="119"/>
      <c r="AC44" s="119"/>
      <c r="AD44" s="119"/>
      <c r="AE44" s="119"/>
      <c r="AF44" s="119"/>
      <c r="AG44" s="119"/>
      <c r="AH44" s="120"/>
      <c r="AI44" s="120"/>
      <c r="AJ44" s="119"/>
      <c r="AK44" s="120"/>
      <c r="AL44" s="119"/>
      <c r="AM44" s="171"/>
      <c r="AN44" s="171"/>
      <c r="AO44" s="171"/>
      <c r="AP44" s="171"/>
      <c r="AQ44" s="121"/>
      <c r="AR44" s="118"/>
      <c r="AS44" s="118"/>
      <c r="AT44" s="118"/>
      <c r="AU44" s="118"/>
      <c r="AV44" s="118"/>
      <c r="AW44" s="118"/>
      <c r="AX44" s="118"/>
      <c r="AY44" s="118"/>
      <c r="AZ44" s="117">
        <f t="shared" si="1"/>
        <v>0</v>
      </c>
      <c r="BA44" s="132"/>
      <c r="BB44" s="123"/>
      <c r="BC44" s="123"/>
      <c r="BD44" s="123"/>
      <c r="BE44" s="123"/>
      <c r="BF44" s="123"/>
      <c r="BG44" s="123"/>
      <c r="BH44" s="123"/>
      <c r="BI44" s="124">
        <f t="shared" si="2"/>
        <v>0</v>
      </c>
      <c r="BJ44" s="125"/>
    </row>
    <row r="45" spans="1:62" ht="15.75" hidden="1" customHeight="1" x14ac:dyDescent="0.2">
      <c r="A45" s="289"/>
      <c r="B45" s="277" t="s">
        <v>148</v>
      </c>
      <c r="C45" s="274"/>
      <c r="D45" s="126" t="s">
        <v>28</v>
      </c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6"/>
      <c r="R45" s="114"/>
      <c r="S45" s="115"/>
      <c r="T45" s="114"/>
      <c r="U45" s="115"/>
      <c r="V45" s="114"/>
      <c r="W45" s="117">
        <f t="shared" si="0"/>
        <v>0</v>
      </c>
      <c r="X45" s="118"/>
      <c r="Y45" s="119"/>
      <c r="Z45" s="119"/>
      <c r="AA45" s="119"/>
      <c r="AB45" s="119"/>
      <c r="AC45" s="119"/>
      <c r="AD45" s="119"/>
      <c r="AE45" s="119"/>
      <c r="AF45" s="119"/>
      <c r="AG45" s="119"/>
      <c r="AH45" s="120"/>
      <c r="AI45" s="120"/>
      <c r="AJ45" s="119"/>
      <c r="AK45" s="120"/>
      <c r="AL45" s="119"/>
      <c r="AM45" s="171"/>
      <c r="AN45" s="171"/>
      <c r="AO45" s="171"/>
      <c r="AP45" s="171"/>
      <c r="AQ45" s="121"/>
      <c r="AR45" s="118"/>
      <c r="AS45" s="118"/>
      <c r="AT45" s="118"/>
      <c r="AU45" s="118"/>
      <c r="AV45" s="118"/>
      <c r="AW45" s="118"/>
      <c r="AX45" s="118"/>
      <c r="AY45" s="118"/>
      <c r="AZ45" s="117">
        <f t="shared" si="1"/>
        <v>0</v>
      </c>
      <c r="BA45" s="132"/>
      <c r="BB45" s="123"/>
      <c r="BC45" s="123"/>
      <c r="BD45" s="123"/>
      <c r="BE45" s="123"/>
      <c r="BF45" s="123"/>
      <c r="BG45" s="123"/>
      <c r="BH45" s="123"/>
      <c r="BI45" s="124">
        <f t="shared" si="2"/>
        <v>0</v>
      </c>
      <c r="BJ45" s="125"/>
    </row>
    <row r="46" spans="1:62" ht="15.75" hidden="1" customHeight="1" x14ac:dyDescent="0.2">
      <c r="A46" s="289"/>
      <c r="B46" s="277"/>
      <c r="C46" s="274"/>
      <c r="D46" s="126" t="s">
        <v>29</v>
      </c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6"/>
      <c r="R46" s="114"/>
      <c r="S46" s="115"/>
      <c r="T46" s="114"/>
      <c r="U46" s="115"/>
      <c r="V46" s="114"/>
      <c r="W46" s="117">
        <f t="shared" si="0"/>
        <v>0</v>
      </c>
      <c r="X46" s="118"/>
      <c r="Y46" s="119"/>
      <c r="Z46" s="119"/>
      <c r="AA46" s="119"/>
      <c r="AB46" s="119"/>
      <c r="AC46" s="119"/>
      <c r="AD46" s="119"/>
      <c r="AE46" s="119"/>
      <c r="AF46" s="119"/>
      <c r="AG46" s="119"/>
      <c r="AH46" s="120"/>
      <c r="AI46" s="120"/>
      <c r="AJ46" s="119"/>
      <c r="AK46" s="120"/>
      <c r="AL46" s="119"/>
      <c r="AM46" s="171"/>
      <c r="AN46" s="171"/>
      <c r="AO46" s="171"/>
      <c r="AP46" s="171"/>
      <c r="AQ46" s="121"/>
      <c r="AR46" s="118"/>
      <c r="AS46" s="118"/>
      <c r="AT46" s="118"/>
      <c r="AU46" s="118"/>
      <c r="AV46" s="118"/>
      <c r="AW46" s="118"/>
      <c r="AX46" s="118"/>
      <c r="AY46" s="118"/>
      <c r="AZ46" s="117">
        <f t="shared" si="1"/>
        <v>0</v>
      </c>
      <c r="BA46" s="132"/>
      <c r="BB46" s="123"/>
      <c r="BC46" s="123"/>
      <c r="BD46" s="123"/>
      <c r="BE46" s="123"/>
      <c r="BF46" s="123"/>
      <c r="BG46" s="123"/>
      <c r="BH46" s="123"/>
      <c r="BI46" s="124">
        <f t="shared" si="2"/>
        <v>0</v>
      </c>
      <c r="BJ46" s="125"/>
    </row>
    <row r="47" spans="1:62" ht="15.75" hidden="1" customHeight="1" x14ac:dyDescent="0.2">
      <c r="A47" s="289"/>
      <c r="B47" s="277" t="s">
        <v>149</v>
      </c>
      <c r="C47" s="274"/>
      <c r="D47" s="126" t="s">
        <v>28</v>
      </c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6"/>
      <c r="R47" s="114"/>
      <c r="S47" s="115"/>
      <c r="T47" s="114"/>
      <c r="U47" s="115"/>
      <c r="V47" s="114"/>
      <c r="W47" s="117">
        <f t="shared" si="0"/>
        <v>0</v>
      </c>
      <c r="X47" s="118"/>
      <c r="Y47" s="119"/>
      <c r="Z47" s="119"/>
      <c r="AA47" s="119"/>
      <c r="AB47" s="119"/>
      <c r="AC47" s="119"/>
      <c r="AD47" s="119"/>
      <c r="AE47" s="119"/>
      <c r="AF47" s="119"/>
      <c r="AG47" s="119"/>
      <c r="AH47" s="120"/>
      <c r="AI47" s="120"/>
      <c r="AJ47" s="119"/>
      <c r="AK47" s="120"/>
      <c r="AL47" s="119"/>
      <c r="AM47" s="171"/>
      <c r="AN47" s="171"/>
      <c r="AO47" s="171"/>
      <c r="AP47" s="171"/>
      <c r="AQ47" s="121"/>
      <c r="AR47" s="118"/>
      <c r="AS47" s="118"/>
      <c r="AT47" s="118"/>
      <c r="AU47" s="118"/>
      <c r="AV47" s="118"/>
      <c r="AW47" s="118"/>
      <c r="AX47" s="118"/>
      <c r="AY47" s="118"/>
      <c r="AZ47" s="117">
        <f t="shared" si="1"/>
        <v>0</v>
      </c>
      <c r="BA47" s="132"/>
      <c r="BB47" s="123"/>
      <c r="BC47" s="123"/>
      <c r="BD47" s="123"/>
      <c r="BE47" s="123"/>
      <c r="BF47" s="123"/>
      <c r="BG47" s="123"/>
      <c r="BH47" s="123"/>
      <c r="BI47" s="124">
        <f t="shared" si="2"/>
        <v>0</v>
      </c>
      <c r="BJ47" s="125"/>
    </row>
    <row r="48" spans="1:62" ht="15.75" hidden="1" customHeight="1" x14ac:dyDescent="0.2">
      <c r="A48" s="289"/>
      <c r="B48" s="277"/>
      <c r="C48" s="274"/>
      <c r="D48" s="133" t="s">
        <v>29</v>
      </c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6"/>
      <c r="R48" s="114"/>
      <c r="S48" s="115"/>
      <c r="T48" s="114"/>
      <c r="U48" s="115"/>
      <c r="V48" s="114"/>
      <c r="W48" s="117">
        <f t="shared" si="0"/>
        <v>0</v>
      </c>
      <c r="X48" s="118"/>
      <c r="Y48" s="119"/>
      <c r="Z48" s="119"/>
      <c r="AA48" s="119"/>
      <c r="AB48" s="119"/>
      <c r="AC48" s="119"/>
      <c r="AD48" s="119"/>
      <c r="AE48" s="119"/>
      <c r="AF48" s="119"/>
      <c r="AG48" s="119"/>
      <c r="AH48" s="120"/>
      <c r="AI48" s="120"/>
      <c r="AJ48" s="119"/>
      <c r="AK48" s="120"/>
      <c r="AL48" s="119"/>
      <c r="AM48" s="171"/>
      <c r="AN48" s="171"/>
      <c r="AO48" s="171"/>
      <c r="AP48" s="171"/>
      <c r="AQ48" s="121"/>
      <c r="AR48" s="118"/>
      <c r="AS48" s="118"/>
      <c r="AT48" s="118"/>
      <c r="AU48" s="118"/>
      <c r="AV48" s="118"/>
      <c r="AW48" s="118"/>
      <c r="AX48" s="118"/>
      <c r="AY48" s="118"/>
      <c r="AZ48" s="117">
        <f t="shared" si="1"/>
        <v>0</v>
      </c>
      <c r="BA48" s="134"/>
      <c r="BB48" s="135"/>
      <c r="BC48" s="135"/>
      <c r="BD48" s="135"/>
      <c r="BE48" s="135"/>
      <c r="BF48" s="135"/>
      <c r="BG48" s="135"/>
      <c r="BH48" s="135"/>
      <c r="BI48" s="124">
        <f t="shared" si="2"/>
        <v>0</v>
      </c>
      <c r="BJ48" s="125"/>
    </row>
    <row r="49" spans="1:62" ht="15.75" hidden="1" customHeight="1" x14ac:dyDescent="0.2">
      <c r="A49" s="289"/>
      <c r="B49" s="277" t="s">
        <v>150</v>
      </c>
      <c r="C49" s="274"/>
      <c r="D49" s="136" t="s">
        <v>28</v>
      </c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6"/>
      <c r="R49" s="114"/>
      <c r="S49" s="115"/>
      <c r="T49" s="114"/>
      <c r="U49" s="115"/>
      <c r="V49" s="114"/>
      <c r="W49" s="117">
        <f t="shared" si="0"/>
        <v>0</v>
      </c>
      <c r="X49" s="118"/>
      <c r="Y49" s="119"/>
      <c r="Z49" s="119"/>
      <c r="AA49" s="119"/>
      <c r="AB49" s="119"/>
      <c r="AC49" s="119"/>
      <c r="AD49" s="119"/>
      <c r="AE49" s="119"/>
      <c r="AF49" s="119"/>
      <c r="AG49" s="119"/>
      <c r="AH49" s="120"/>
      <c r="AI49" s="120"/>
      <c r="AJ49" s="119"/>
      <c r="AK49" s="120"/>
      <c r="AL49" s="119"/>
      <c r="AM49" s="171"/>
      <c r="AN49" s="171"/>
      <c r="AO49" s="171"/>
      <c r="AP49" s="171"/>
      <c r="AQ49" s="121"/>
      <c r="AR49" s="118"/>
      <c r="AS49" s="118"/>
      <c r="AT49" s="118"/>
      <c r="AU49" s="118"/>
      <c r="AV49" s="118"/>
      <c r="AW49" s="118"/>
      <c r="AX49" s="118"/>
      <c r="AY49" s="118"/>
      <c r="AZ49" s="117">
        <f t="shared" si="1"/>
        <v>0</v>
      </c>
      <c r="BA49" s="132"/>
      <c r="BB49" s="123"/>
      <c r="BC49" s="123"/>
      <c r="BD49" s="123"/>
      <c r="BE49" s="123"/>
      <c r="BF49" s="123"/>
      <c r="BG49" s="123"/>
      <c r="BH49" s="131"/>
      <c r="BI49" s="124">
        <f t="shared" si="2"/>
        <v>0</v>
      </c>
      <c r="BJ49" s="125"/>
    </row>
    <row r="50" spans="1:62" ht="1.5" hidden="1" customHeight="1" x14ac:dyDescent="0.2">
      <c r="A50" s="289"/>
      <c r="B50" s="277"/>
      <c r="C50" s="274"/>
      <c r="D50" s="136" t="s">
        <v>29</v>
      </c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6"/>
      <c r="R50" s="114"/>
      <c r="S50" s="115"/>
      <c r="T50" s="114"/>
      <c r="U50" s="115"/>
      <c r="V50" s="114"/>
      <c r="W50" s="117">
        <f t="shared" si="0"/>
        <v>0</v>
      </c>
      <c r="X50" s="118"/>
      <c r="Y50" s="119"/>
      <c r="Z50" s="119"/>
      <c r="AA50" s="119"/>
      <c r="AB50" s="119"/>
      <c r="AC50" s="119"/>
      <c r="AD50" s="119"/>
      <c r="AE50" s="119"/>
      <c r="AF50" s="119"/>
      <c r="AG50" s="119"/>
      <c r="AH50" s="120"/>
      <c r="AI50" s="120"/>
      <c r="AJ50" s="119"/>
      <c r="AK50" s="120"/>
      <c r="AL50" s="119"/>
      <c r="AM50" s="171"/>
      <c r="AN50" s="171"/>
      <c r="AO50" s="171"/>
      <c r="AP50" s="171"/>
      <c r="AQ50" s="121"/>
      <c r="AR50" s="118"/>
      <c r="AS50" s="118"/>
      <c r="AT50" s="118"/>
      <c r="AU50" s="118"/>
      <c r="AV50" s="118"/>
      <c r="AW50" s="118"/>
      <c r="AX50" s="118"/>
      <c r="AY50" s="118"/>
      <c r="AZ50" s="117">
        <f t="shared" si="1"/>
        <v>0</v>
      </c>
      <c r="BA50" s="132"/>
      <c r="BB50" s="123"/>
      <c r="BC50" s="123"/>
      <c r="BD50" s="123"/>
      <c r="BE50" s="123"/>
      <c r="BF50" s="123"/>
      <c r="BG50" s="123"/>
      <c r="BH50" s="131"/>
      <c r="BI50" s="124">
        <f t="shared" si="2"/>
        <v>0</v>
      </c>
      <c r="BJ50" s="125"/>
    </row>
    <row r="51" spans="1:62" ht="19.5" customHeight="1" thickBot="1" x14ac:dyDescent="0.25">
      <c r="A51" s="289"/>
      <c r="B51" s="277" t="s">
        <v>152</v>
      </c>
      <c r="C51" s="274" t="s">
        <v>228</v>
      </c>
      <c r="D51" s="136" t="s">
        <v>28</v>
      </c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6"/>
      <c r="R51" s="114"/>
      <c r="S51" s="115"/>
      <c r="T51" s="114"/>
      <c r="U51" s="115"/>
      <c r="V51" s="114"/>
      <c r="W51" s="117">
        <f t="shared" si="0"/>
        <v>0</v>
      </c>
      <c r="X51" s="118"/>
      <c r="Y51" s="119"/>
      <c r="Z51" s="119">
        <v>4</v>
      </c>
      <c r="AA51" s="119">
        <v>4</v>
      </c>
      <c r="AB51" s="119">
        <v>4</v>
      </c>
      <c r="AC51" s="119">
        <v>4</v>
      </c>
      <c r="AD51" s="119">
        <v>6</v>
      </c>
      <c r="AE51" s="119">
        <v>6</v>
      </c>
      <c r="AF51" s="119">
        <v>6</v>
      </c>
      <c r="AG51" s="119">
        <v>4</v>
      </c>
      <c r="AH51" s="120"/>
      <c r="AI51" s="120"/>
      <c r="AJ51" s="119">
        <v>4</v>
      </c>
      <c r="AK51" s="120"/>
      <c r="AL51" s="119">
        <v>4</v>
      </c>
      <c r="AM51" s="171"/>
      <c r="AN51" s="171"/>
      <c r="AO51" s="171"/>
      <c r="AP51" s="171"/>
      <c r="AQ51" s="121"/>
      <c r="AR51" s="118"/>
      <c r="AS51" s="118"/>
      <c r="AT51" s="118"/>
      <c r="AU51" s="118"/>
      <c r="AV51" s="118"/>
      <c r="AW51" s="118"/>
      <c r="AX51" s="118"/>
      <c r="AY51" s="118"/>
      <c r="AZ51" s="117">
        <f t="shared" si="1"/>
        <v>46</v>
      </c>
      <c r="BA51" s="137"/>
      <c r="BB51" s="138"/>
      <c r="BC51" s="138"/>
      <c r="BD51" s="138"/>
      <c r="BE51" s="138"/>
      <c r="BF51" s="138"/>
      <c r="BG51" s="138"/>
      <c r="BH51" s="139"/>
      <c r="BI51" s="124">
        <f t="shared" si="2"/>
        <v>46</v>
      </c>
      <c r="BJ51" s="125"/>
    </row>
    <row r="52" spans="1:62" ht="14.25" customHeight="1" thickBot="1" x14ac:dyDescent="0.25">
      <c r="A52" s="289"/>
      <c r="B52" s="277"/>
      <c r="C52" s="274"/>
      <c r="D52" s="136" t="s">
        <v>29</v>
      </c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6"/>
      <c r="R52" s="114"/>
      <c r="S52" s="115"/>
      <c r="T52" s="114"/>
      <c r="U52" s="115"/>
      <c r="V52" s="114"/>
      <c r="W52" s="117">
        <f t="shared" si="0"/>
        <v>0</v>
      </c>
      <c r="X52" s="118"/>
      <c r="Y52" s="119"/>
      <c r="Z52" s="119">
        <v>2</v>
      </c>
      <c r="AA52" s="119">
        <v>2</v>
      </c>
      <c r="AB52" s="119">
        <v>2</v>
      </c>
      <c r="AC52" s="119">
        <v>2</v>
      </c>
      <c r="AD52" s="119">
        <v>3</v>
      </c>
      <c r="AE52" s="119">
        <v>3</v>
      </c>
      <c r="AF52" s="119">
        <v>3</v>
      </c>
      <c r="AG52" s="119">
        <v>2</v>
      </c>
      <c r="AH52" s="120"/>
      <c r="AI52" s="120"/>
      <c r="AJ52" s="119">
        <v>2</v>
      </c>
      <c r="AK52" s="120"/>
      <c r="AL52" s="119">
        <v>2</v>
      </c>
      <c r="AM52" s="171"/>
      <c r="AN52" s="171"/>
      <c r="AO52" s="171"/>
      <c r="AP52" s="171"/>
      <c r="AQ52" s="121"/>
      <c r="AR52" s="118"/>
      <c r="AS52" s="118"/>
      <c r="AT52" s="118"/>
      <c r="AU52" s="118"/>
      <c r="AV52" s="118"/>
      <c r="AW52" s="118"/>
      <c r="AX52" s="118"/>
      <c r="AY52" s="118"/>
      <c r="AZ52" s="117">
        <f t="shared" si="1"/>
        <v>23</v>
      </c>
      <c r="BA52" s="137"/>
      <c r="BB52" s="138"/>
      <c r="BC52" s="138"/>
      <c r="BD52" s="138"/>
      <c r="BE52" s="138"/>
      <c r="BF52" s="138"/>
      <c r="BG52" s="138"/>
      <c r="BH52" s="139"/>
      <c r="BI52" s="124">
        <f t="shared" si="2"/>
        <v>23</v>
      </c>
      <c r="BJ52" s="125"/>
    </row>
    <row r="53" spans="1:62" ht="13.5" customHeight="1" thickBot="1" x14ac:dyDescent="0.25">
      <c r="A53" s="289"/>
      <c r="B53" s="277" t="s">
        <v>153</v>
      </c>
      <c r="C53" s="274" t="s">
        <v>229</v>
      </c>
      <c r="D53" s="140" t="s">
        <v>28</v>
      </c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6"/>
      <c r="R53" s="114"/>
      <c r="S53" s="115"/>
      <c r="T53" s="114"/>
      <c r="U53" s="115"/>
      <c r="V53" s="114"/>
      <c r="W53" s="117">
        <f t="shared" si="0"/>
        <v>0</v>
      </c>
      <c r="X53" s="118"/>
      <c r="Y53" s="119"/>
      <c r="Z53" s="119">
        <v>6</v>
      </c>
      <c r="AA53" s="119">
        <v>6</v>
      </c>
      <c r="AB53" s="119">
        <v>6</v>
      </c>
      <c r="AC53" s="119">
        <v>8</v>
      </c>
      <c r="AD53" s="119">
        <v>6</v>
      </c>
      <c r="AE53" s="119">
        <v>6</v>
      </c>
      <c r="AF53" s="119">
        <v>6</v>
      </c>
      <c r="AG53" s="119">
        <v>8</v>
      </c>
      <c r="AH53" s="120"/>
      <c r="AI53" s="120"/>
      <c r="AJ53" s="119">
        <v>8</v>
      </c>
      <c r="AK53" s="120"/>
      <c r="AL53" s="119">
        <v>4</v>
      </c>
      <c r="AM53" s="171"/>
      <c r="AN53" s="171"/>
      <c r="AO53" s="171"/>
      <c r="AP53" s="171"/>
      <c r="AQ53" s="121"/>
      <c r="AR53" s="118"/>
      <c r="AS53" s="118"/>
      <c r="AT53" s="118"/>
      <c r="AU53" s="118"/>
      <c r="AV53" s="118"/>
      <c r="AW53" s="118"/>
      <c r="AX53" s="118"/>
      <c r="AY53" s="118"/>
      <c r="AZ53" s="117">
        <f t="shared" si="1"/>
        <v>64</v>
      </c>
      <c r="BA53" s="137"/>
      <c r="BB53" s="138"/>
      <c r="BC53" s="138"/>
      <c r="BD53" s="138"/>
      <c r="BE53" s="138"/>
      <c r="BF53" s="138"/>
      <c r="BG53" s="138"/>
      <c r="BH53" s="139"/>
      <c r="BI53" s="124">
        <f t="shared" si="2"/>
        <v>64</v>
      </c>
      <c r="BJ53" s="125"/>
    </row>
    <row r="54" spans="1:62" ht="15" customHeight="1" thickBot="1" x14ac:dyDescent="0.25">
      <c r="A54" s="289"/>
      <c r="B54" s="277"/>
      <c r="C54" s="274"/>
      <c r="D54" s="141" t="s">
        <v>29</v>
      </c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6"/>
      <c r="R54" s="114"/>
      <c r="S54" s="115"/>
      <c r="T54" s="114"/>
      <c r="U54" s="115"/>
      <c r="V54" s="114"/>
      <c r="W54" s="117">
        <f t="shared" si="0"/>
        <v>0</v>
      </c>
      <c r="X54" s="118"/>
      <c r="Y54" s="119"/>
      <c r="Z54" s="119">
        <v>3</v>
      </c>
      <c r="AA54" s="119">
        <v>3</v>
      </c>
      <c r="AB54" s="119">
        <v>3</v>
      </c>
      <c r="AC54" s="119">
        <v>4</v>
      </c>
      <c r="AD54" s="119">
        <v>3</v>
      </c>
      <c r="AE54" s="119">
        <v>3</v>
      </c>
      <c r="AF54" s="119">
        <v>3</v>
      </c>
      <c r="AG54" s="119">
        <v>4</v>
      </c>
      <c r="AH54" s="120"/>
      <c r="AI54" s="120"/>
      <c r="AJ54" s="119">
        <v>4</v>
      </c>
      <c r="AK54" s="120"/>
      <c r="AL54" s="119">
        <v>2</v>
      </c>
      <c r="AM54" s="171"/>
      <c r="AN54" s="171"/>
      <c r="AO54" s="171"/>
      <c r="AP54" s="171"/>
      <c r="AQ54" s="121"/>
      <c r="AR54" s="118"/>
      <c r="AS54" s="118"/>
      <c r="AT54" s="118"/>
      <c r="AU54" s="118"/>
      <c r="AV54" s="118"/>
      <c r="AW54" s="118"/>
      <c r="AX54" s="118"/>
      <c r="AY54" s="118"/>
      <c r="AZ54" s="117">
        <f t="shared" si="1"/>
        <v>32</v>
      </c>
      <c r="BA54" s="132"/>
      <c r="BB54" s="123"/>
      <c r="BC54" s="123"/>
      <c r="BD54" s="123"/>
      <c r="BE54" s="123"/>
      <c r="BF54" s="123"/>
      <c r="BG54" s="123"/>
      <c r="BH54" s="123"/>
      <c r="BI54" s="124">
        <f t="shared" si="2"/>
        <v>32</v>
      </c>
      <c r="BJ54" s="125"/>
    </row>
    <row r="55" spans="1:62" ht="17.25" customHeight="1" thickBot="1" x14ac:dyDescent="0.25">
      <c r="A55" s="289"/>
      <c r="B55" s="277" t="s">
        <v>154</v>
      </c>
      <c r="C55" s="274" t="s">
        <v>50</v>
      </c>
      <c r="D55" s="113" t="s">
        <v>28</v>
      </c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6"/>
      <c r="R55" s="114"/>
      <c r="S55" s="115"/>
      <c r="T55" s="114"/>
      <c r="U55" s="115"/>
      <c r="V55" s="114"/>
      <c r="W55" s="117">
        <f t="shared" si="0"/>
        <v>0</v>
      </c>
      <c r="X55" s="118"/>
      <c r="Y55" s="119"/>
      <c r="Z55" s="119"/>
      <c r="AA55" s="119"/>
      <c r="AB55" s="119"/>
      <c r="AC55" s="119"/>
      <c r="AD55" s="119"/>
      <c r="AE55" s="119"/>
      <c r="AF55" s="119"/>
      <c r="AG55" s="119"/>
      <c r="AH55" s="120"/>
      <c r="AI55" s="120"/>
      <c r="AJ55" s="119"/>
      <c r="AK55" s="120">
        <v>36</v>
      </c>
      <c r="AL55" s="119"/>
      <c r="AM55" s="171"/>
      <c r="AN55" s="171"/>
      <c r="AO55" s="171"/>
      <c r="AP55" s="171"/>
      <c r="AQ55" s="121"/>
      <c r="AR55" s="118"/>
      <c r="AS55" s="118"/>
      <c r="AT55" s="118"/>
      <c r="AU55" s="118"/>
      <c r="AV55" s="118"/>
      <c r="AW55" s="118"/>
      <c r="AX55" s="118"/>
      <c r="AY55" s="118"/>
      <c r="AZ55" s="117">
        <f t="shared" si="1"/>
        <v>36</v>
      </c>
      <c r="BA55" s="132"/>
      <c r="BB55" s="123"/>
      <c r="BC55" s="123"/>
      <c r="BD55" s="123"/>
      <c r="BE55" s="123"/>
      <c r="BF55" s="123"/>
      <c r="BG55" s="123"/>
      <c r="BH55" s="123"/>
      <c r="BI55" s="124">
        <f t="shared" si="2"/>
        <v>36</v>
      </c>
      <c r="BJ55" s="125"/>
    </row>
    <row r="56" spans="1:62" ht="12" customHeight="1" thickBot="1" x14ac:dyDescent="0.25">
      <c r="A56" s="289"/>
      <c r="B56" s="277"/>
      <c r="C56" s="274"/>
      <c r="D56" s="142" t="s">
        <v>29</v>
      </c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6"/>
      <c r="R56" s="114"/>
      <c r="S56" s="115"/>
      <c r="T56" s="114"/>
      <c r="U56" s="115"/>
      <c r="V56" s="114"/>
      <c r="W56" s="117">
        <f t="shared" si="0"/>
        <v>0</v>
      </c>
      <c r="X56" s="118"/>
      <c r="Y56" s="119"/>
      <c r="Z56" s="119"/>
      <c r="AA56" s="119"/>
      <c r="AB56" s="119"/>
      <c r="AC56" s="119"/>
      <c r="AD56" s="119"/>
      <c r="AE56" s="119"/>
      <c r="AF56" s="119"/>
      <c r="AG56" s="119"/>
      <c r="AH56" s="120"/>
      <c r="AI56" s="120"/>
      <c r="AJ56" s="119"/>
      <c r="AK56" s="120"/>
      <c r="AL56" s="119"/>
      <c r="AM56" s="171"/>
      <c r="AN56" s="171"/>
      <c r="AO56" s="171"/>
      <c r="AP56" s="171"/>
      <c r="AQ56" s="121"/>
      <c r="AR56" s="118"/>
      <c r="AS56" s="118"/>
      <c r="AT56" s="118"/>
      <c r="AU56" s="118"/>
      <c r="AV56" s="118"/>
      <c r="AW56" s="118"/>
      <c r="AX56" s="118"/>
      <c r="AY56" s="118"/>
      <c r="AZ56" s="117">
        <f t="shared" si="1"/>
        <v>0</v>
      </c>
      <c r="BA56" s="132"/>
      <c r="BB56" s="123"/>
      <c r="BC56" s="123"/>
      <c r="BD56" s="123"/>
      <c r="BE56" s="123"/>
      <c r="BF56" s="123"/>
      <c r="BG56" s="123"/>
      <c r="BH56" s="123"/>
      <c r="BI56" s="124">
        <f t="shared" si="2"/>
        <v>0</v>
      </c>
      <c r="BJ56" s="125"/>
    </row>
    <row r="57" spans="1:62" ht="15.75" thickBot="1" x14ac:dyDescent="0.25">
      <c r="A57" s="289"/>
      <c r="B57" s="273" t="s">
        <v>105</v>
      </c>
      <c r="C57" s="274" t="s">
        <v>106</v>
      </c>
      <c r="D57" s="127" t="s">
        <v>28</v>
      </c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6"/>
      <c r="R57" s="114"/>
      <c r="S57" s="115"/>
      <c r="T57" s="114"/>
      <c r="U57" s="115"/>
      <c r="V57" s="114"/>
      <c r="W57" s="117">
        <f t="shared" si="0"/>
        <v>0</v>
      </c>
      <c r="X57" s="118"/>
      <c r="Y57" s="119"/>
      <c r="Z57" s="119"/>
      <c r="AA57" s="119"/>
      <c r="AB57" s="119"/>
      <c r="AC57" s="119"/>
      <c r="AD57" s="119"/>
      <c r="AE57" s="119"/>
      <c r="AF57" s="119"/>
      <c r="AG57" s="119"/>
      <c r="AH57" s="120"/>
      <c r="AI57" s="120"/>
      <c r="AJ57" s="119"/>
      <c r="AK57" s="120"/>
      <c r="AL57" s="119"/>
      <c r="AM57" s="171">
        <v>36</v>
      </c>
      <c r="AN57" s="171">
        <v>36</v>
      </c>
      <c r="AO57" s="171">
        <v>36</v>
      </c>
      <c r="AP57" s="171">
        <v>36</v>
      </c>
      <c r="AQ57" s="121"/>
      <c r="AR57" s="118"/>
      <c r="AS57" s="118"/>
      <c r="AT57" s="118"/>
      <c r="AU57" s="118"/>
      <c r="AV57" s="118"/>
      <c r="AW57" s="118"/>
      <c r="AX57" s="118"/>
      <c r="AY57" s="118"/>
      <c r="AZ57" s="117">
        <f t="shared" si="1"/>
        <v>144</v>
      </c>
      <c r="BA57" s="132"/>
      <c r="BB57" s="123"/>
      <c r="BC57" s="123"/>
      <c r="BD57" s="123"/>
      <c r="BE57" s="123"/>
      <c r="BF57" s="123"/>
      <c r="BG57" s="123"/>
      <c r="BH57" s="123"/>
      <c r="BI57" s="124">
        <f t="shared" si="2"/>
        <v>144</v>
      </c>
      <c r="BJ57" s="125"/>
    </row>
    <row r="58" spans="1:62" ht="15.75" thickBot="1" x14ac:dyDescent="0.25">
      <c r="A58" s="289"/>
      <c r="B58" s="273"/>
      <c r="C58" s="274"/>
      <c r="D58" s="141" t="s">
        <v>29</v>
      </c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6"/>
      <c r="R58" s="114"/>
      <c r="S58" s="115"/>
      <c r="T58" s="114"/>
      <c r="U58" s="115"/>
      <c r="V58" s="114"/>
      <c r="W58" s="117">
        <f t="shared" si="0"/>
        <v>0</v>
      </c>
      <c r="X58" s="118"/>
      <c r="Y58" s="119"/>
      <c r="Z58" s="119"/>
      <c r="AA58" s="119"/>
      <c r="AB58" s="119"/>
      <c r="AC58" s="119"/>
      <c r="AD58" s="119"/>
      <c r="AE58" s="119"/>
      <c r="AF58" s="119"/>
      <c r="AG58" s="119"/>
      <c r="AH58" s="120"/>
      <c r="AI58" s="120"/>
      <c r="AJ58" s="119"/>
      <c r="AK58" s="120"/>
      <c r="AL58" s="119"/>
      <c r="AM58" s="171"/>
      <c r="AN58" s="171"/>
      <c r="AO58" s="171"/>
      <c r="AP58" s="171"/>
      <c r="AQ58" s="121"/>
      <c r="AR58" s="118"/>
      <c r="AS58" s="118"/>
      <c r="AT58" s="118"/>
      <c r="AU58" s="118"/>
      <c r="AV58" s="118"/>
      <c r="AW58" s="118"/>
      <c r="AX58" s="118"/>
      <c r="AY58" s="118"/>
      <c r="AZ58" s="117">
        <f t="shared" si="1"/>
        <v>0</v>
      </c>
      <c r="BA58" s="132"/>
      <c r="BB58" s="123"/>
      <c r="BC58" s="123"/>
      <c r="BD58" s="123"/>
      <c r="BE58" s="123"/>
      <c r="BF58" s="123"/>
      <c r="BG58" s="123"/>
      <c r="BH58" s="123"/>
      <c r="BI58" s="124">
        <f t="shared" si="2"/>
        <v>0</v>
      </c>
      <c r="BJ58" s="125"/>
    </row>
    <row r="59" spans="1:62" ht="15.75" thickBot="1" x14ac:dyDescent="0.25">
      <c r="A59" s="289"/>
      <c r="B59" s="273" t="s">
        <v>155</v>
      </c>
      <c r="C59" s="275" t="s">
        <v>107</v>
      </c>
      <c r="D59" s="113" t="s">
        <v>28</v>
      </c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6"/>
      <c r="R59" s="114"/>
      <c r="S59" s="115"/>
      <c r="T59" s="114"/>
      <c r="U59" s="115"/>
      <c r="V59" s="114"/>
      <c r="W59" s="117">
        <f t="shared" si="0"/>
        <v>0</v>
      </c>
      <c r="X59" s="118"/>
      <c r="Y59" s="119"/>
      <c r="Z59" s="119"/>
      <c r="AA59" s="119"/>
      <c r="AB59" s="119"/>
      <c r="AC59" s="119"/>
      <c r="AD59" s="119"/>
      <c r="AE59" s="119"/>
      <c r="AF59" s="119"/>
      <c r="AG59" s="119"/>
      <c r="AH59" s="120"/>
      <c r="AI59" s="120"/>
      <c r="AJ59" s="119"/>
      <c r="AK59" s="120"/>
      <c r="AL59" s="119"/>
      <c r="AM59" s="171"/>
      <c r="AN59" s="171"/>
      <c r="AO59" s="171"/>
      <c r="AP59" s="171"/>
      <c r="AQ59" s="121">
        <v>6</v>
      </c>
      <c r="AR59" s="118"/>
      <c r="AS59" s="118"/>
      <c r="AT59" s="118"/>
      <c r="AU59" s="118"/>
      <c r="AV59" s="118"/>
      <c r="AW59" s="118"/>
      <c r="AX59" s="118"/>
      <c r="AY59" s="118"/>
      <c r="AZ59" s="117">
        <f>SUM(Y59:AY59)</f>
        <v>6</v>
      </c>
      <c r="BA59" s="132"/>
      <c r="BB59" s="123"/>
      <c r="BC59" s="123"/>
      <c r="BD59" s="123"/>
      <c r="BE59" s="123"/>
      <c r="BF59" s="123"/>
      <c r="BG59" s="123"/>
      <c r="BH59" s="123"/>
      <c r="BI59" s="124">
        <f t="shared" si="2"/>
        <v>6</v>
      </c>
      <c r="BJ59" s="125"/>
    </row>
    <row r="60" spans="1:62" ht="15.75" thickBot="1" x14ac:dyDescent="0.25">
      <c r="A60" s="289"/>
      <c r="B60" s="273"/>
      <c r="C60" s="276"/>
      <c r="D60" s="141" t="s">
        <v>29</v>
      </c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6"/>
      <c r="R60" s="114"/>
      <c r="S60" s="115"/>
      <c r="T60" s="114"/>
      <c r="U60" s="115"/>
      <c r="V60" s="114"/>
      <c r="W60" s="117">
        <f t="shared" si="0"/>
        <v>0</v>
      </c>
      <c r="X60" s="118"/>
      <c r="Y60" s="119"/>
      <c r="Z60" s="119"/>
      <c r="AA60" s="119"/>
      <c r="AB60" s="119"/>
      <c r="AC60" s="119"/>
      <c r="AD60" s="119"/>
      <c r="AE60" s="119"/>
      <c r="AF60" s="119"/>
      <c r="AG60" s="119"/>
      <c r="AH60" s="120"/>
      <c r="AI60" s="120"/>
      <c r="AJ60" s="119"/>
      <c r="AK60" s="120"/>
      <c r="AL60" s="119"/>
      <c r="AM60" s="171"/>
      <c r="AN60" s="171"/>
      <c r="AO60" s="171"/>
      <c r="AP60" s="171"/>
      <c r="AQ60" s="121"/>
      <c r="AR60" s="118"/>
      <c r="AS60" s="118"/>
      <c r="AT60" s="118"/>
      <c r="AU60" s="118"/>
      <c r="AV60" s="118"/>
      <c r="AW60" s="118"/>
      <c r="AX60" s="118"/>
      <c r="AY60" s="118"/>
      <c r="AZ60" s="117">
        <f t="shared" si="1"/>
        <v>0</v>
      </c>
      <c r="BA60" s="132"/>
      <c r="BB60" s="123"/>
      <c r="BC60" s="123"/>
      <c r="BD60" s="123"/>
      <c r="BE60" s="123"/>
      <c r="BF60" s="123"/>
      <c r="BG60" s="123"/>
      <c r="BH60" s="123"/>
      <c r="BI60" s="124">
        <f t="shared" si="2"/>
        <v>0</v>
      </c>
      <c r="BJ60" s="125"/>
    </row>
    <row r="61" spans="1:62" ht="21" hidden="1" customHeight="1" x14ac:dyDescent="0.2">
      <c r="A61" s="289"/>
      <c r="B61" s="265"/>
      <c r="C61" s="267"/>
      <c r="D61" s="126" t="s">
        <v>28</v>
      </c>
      <c r="E61" s="144"/>
      <c r="F61" s="145"/>
      <c r="G61" s="145"/>
      <c r="H61" s="145"/>
      <c r="I61" s="145"/>
      <c r="J61" s="145"/>
      <c r="K61" s="146"/>
      <c r="L61" s="146"/>
      <c r="M61" s="146"/>
      <c r="N61" s="146"/>
      <c r="O61" s="145"/>
      <c r="P61" s="145"/>
      <c r="Q61" s="145"/>
      <c r="R61" s="116"/>
      <c r="S61" s="145"/>
      <c r="T61" s="145"/>
      <c r="U61" s="145"/>
      <c r="V61" s="145"/>
      <c r="W61" s="117">
        <f t="shared" si="0"/>
        <v>0</v>
      </c>
      <c r="X61" s="147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20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7">
        <f t="shared" si="1"/>
        <v>0</v>
      </c>
      <c r="BA61" s="132"/>
      <c r="BB61" s="123"/>
      <c r="BC61" s="123"/>
      <c r="BD61" s="123"/>
      <c r="BE61" s="123"/>
      <c r="BF61" s="123"/>
      <c r="BG61" s="123"/>
      <c r="BH61" s="123"/>
      <c r="BI61" s="124">
        <f t="shared" si="2"/>
        <v>0</v>
      </c>
      <c r="BJ61" s="125">
        <f t="shared" ref="BJ61:BJ66" si="3">W61+AZ61</f>
        <v>0</v>
      </c>
    </row>
    <row r="62" spans="1:62" ht="21" hidden="1" customHeight="1" x14ac:dyDescent="0.2">
      <c r="A62" s="289"/>
      <c r="B62" s="266"/>
      <c r="C62" s="268"/>
      <c r="D62" s="133" t="s">
        <v>29</v>
      </c>
      <c r="E62" s="149"/>
      <c r="F62" s="150"/>
      <c r="G62" s="150"/>
      <c r="H62" s="150"/>
      <c r="I62" s="150"/>
      <c r="J62" s="150"/>
      <c r="K62" s="151"/>
      <c r="L62" s="151"/>
      <c r="M62" s="151"/>
      <c r="N62" s="151"/>
      <c r="O62" s="150"/>
      <c r="P62" s="150"/>
      <c r="Q62" s="150"/>
      <c r="R62" s="116"/>
      <c r="S62" s="150"/>
      <c r="T62" s="150"/>
      <c r="U62" s="152"/>
      <c r="V62" s="152"/>
      <c r="W62" s="117">
        <f t="shared" si="0"/>
        <v>0</v>
      </c>
      <c r="X62" s="153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20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7">
        <f t="shared" si="1"/>
        <v>0</v>
      </c>
      <c r="BA62" s="132"/>
      <c r="BB62" s="123"/>
      <c r="BC62" s="123"/>
      <c r="BD62" s="123"/>
      <c r="BE62" s="123"/>
      <c r="BF62" s="123"/>
      <c r="BG62" s="123"/>
      <c r="BH62" s="123"/>
      <c r="BI62" s="124">
        <f t="shared" si="2"/>
        <v>0</v>
      </c>
      <c r="BJ62" s="125">
        <f t="shared" si="3"/>
        <v>0</v>
      </c>
    </row>
    <row r="63" spans="1:62" ht="15" hidden="1" x14ac:dyDescent="0.2">
      <c r="A63" s="289"/>
      <c r="B63" s="261"/>
      <c r="C63" s="263"/>
      <c r="D63" s="126" t="s">
        <v>28</v>
      </c>
      <c r="E63" s="154"/>
      <c r="F63" s="145"/>
      <c r="G63" s="145"/>
      <c r="H63" s="145"/>
      <c r="I63" s="145"/>
      <c r="J63" s="145"/>
      <c r="K63" s="146"/>
      <c r="L63" s="146"/>
      <c r="M63" s="146"/>
      <c r="N63" s="146"/>
      <c r="O63" s="145"/>
      <c r="P63" s="145"/>
      <c r="Q63" s="145"/>
      <c r="R63" s="116"/>
      <c r="S63" s="145"/>
      <c r="T63" s="145"/>
      <c r="U63" s="145"/>
      <c r="V63" s="145"/>
      <c r="W63" s="117">
        <f t="shared" si="0"/>
        <v>0</v>
      </c>
      <c r="X63" s="147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20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7">
        <f t="shared" si="1"/>
        <v>0</v>
      </c>
      <c r="BA63" s="132"/>
      <c r="BB63" s="123"/>
      <c r="BC63" s="123"/>
      <c r="BD63" s="123"/>
      <c r="BE63" s="123"/>
      <c r="BF63" s="123"/>
      <c r="BG63" s="123"/>
      <c r="BH63" s="123"/>
      <c r="BI63" s="124">
        <f t="shared" si="2"/>
        <v>0</v>
      </c>
      <c r="BJ63" s="125">
        <f t="shared" si="3"/>
        <v>0</v>
      </c>
    </row>
    <row r="64" spans="1:62" ht="15.75" hidden="1" thickBot="1" x14ac:dyDescent="0.25">
      <c r="A64" s="289"/>
      <c r="B64" s="262"/>
      <c r="C64" s="264"/>
      <c r="D64" s="126" t="s">
        <v>29</v>
      </c>
      <c r="E64" s="154"/>
      <c r="F64" s="145"/>
      <c r="G64" s="145"/>
      <c r="H64" s="145"/>
      <c r="I64" s="145"/>
      <c r="J64" s="145"/>
      <c r="K64" s="146"/>
      <c r="L64" s="146"/>
      <c r="M64" s="146"/>
      <c r="N64" s="146"/>
      <c r="O64" s="145"/>
      <c r="P64" s="145"/>
      <c r="Q64" s="145"/>
      <c r="R64" s="116"/>
      <c r="S64" s="145"/>
      <c r="T64" s="145"/>
      <c r="U64" s="155"/>
      <c r="V64" s="155"/>
      <c r="W64" s="117">
        <f t="shared" si="0"/>
        <v>0</v>
      </c>
      <c r="X64" s="147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20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7">
        <f t="shared" si="1"/>
        <v>0</v>
      </c>
      <c r="BA64" s="132"/>
      <c r="BB64" s="123"/>
      <c r="BC64" s="123"/>
      <c r="BD64" s="123"/>
      <c r="BE64" s="123"/>
      <c r="BF64" s="123"/>
      <c r="BG64" s="123"/>
      <c r="BH64" s="123"/>
      <c r="BI64" s="124">
        <f t="shared" si="2"/>
        <v>0</v>
      </c>
      <c r="BJ64" s="125">
        <f t="shared" si="3"/>
        <v>0</v>
      </c>
    </row>
    <row r="65" spans="1:62" ht="15" hidden="1" x14ac:dyDescent="0.2">
      <c r="A65" s="289"/>
      <c r="B65" s="265"/>
      <c r="C65" s="267"/>
      <c r="D65" s="127" t="s">
        <v>28</v>
      </c>
      <c r="E65" s="156"/>
      <c r="F65" s="155"/>
      <c r="G65" s="155"/>
      <c r="H65" s="155"/>
      <c r="I65" s="155"/>
      <c r="J65" s="155"/>
      <c r="K65" s="157"/>
      <c r="L65" s="157"/>
      <c r="M65" s="157"/>
      <c r="N65" s="158"/>
      <c r="O65" s="148"/>
      <c r="P65" s="148"/>
      <c r="Q65" s="148"/>
      <c r="R65" s="116"/>
      <c r="S65" s="148"/>
      <c r="T65" s="148"/>
      <c r="U65" s="148"/>
      <c r="V65" s="148"/>
      <c r="W65" s="117">
        <f t="shared" si="0"/>
        <v>0</v>
      </c>
      <c r="X65" s="15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20"/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7">
        <f t="shared" si="1"/>
        <v>0</v>
      </c>
      <c r="BA65" s="132"/>
      <c r="BB65" s="123"/>
      <c r="BC65" s="123"/>
      <c r="BD65" s="123"/>
      <c r="BE65" s="123"/>
      <c r="BF65" s="123"/>
      <c r="BG65" s="123"/>
      <c r="BH65" s="123"/>
      <c r="BI65" s="124">
        <f t="shared" si="2"/>
        <v>0</v>
      </c>
      <c r="BJ65" s="125">
        <f t="shared" si="3"/>
        <v>0</v>
      </c>
    </row>
    <row r="66" spans="1:62" ht="15" hidden="1" x14ac:dyDescent="0.2">
      <c r="A66" s="289"/>
      <c r="B66" s="266"/>
      <c r="C66" s="268"/>
      <c r="D66" s="126" t="s">
        <v>29</v>
      </c>
      <c r="E66" s="144"/>
      <c r="F66" s="145"/>
      <c r="G66" s="145"/>
      <c r="H66" s="145"/>
      <c r="I66" s="145"/>
      <c r="J66" s="145"/>
      <c r="K66" s="146"/>
      <c r="L66" s="146"/>
      <c r="M66" s="146"/>
      <c r="N66" s="160"/>
      <c r="O66" s="143"/>
      <c r="P66" s="143"/>
      <c r="Q66" s="143"/>
      <c r="R66" s="116"/>
      <c r="S66" s="143"/>
      <c r="T66" s="143"/>
      <c r="U66" s="148"/>
      <c r="V66" s="148"/>
      <c r="W66" s="117">
        <f t="shared" si="0"/>
        <v>0</v>
      </c>
      <c r="X66" s="147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20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7">
        <f t="shared" si="1"/>
        <v>0</v>
      </c>
      <c r="BA66" s="132"/>
      <c r="BB66" s="123"/>
      <c r="BC66" s="123"/>
      <c r="BD66" s="123"/>
      <c r="BE66" s="123"/>
      <c r="BF66" s="123"/>
      <c r="BG66" s="123"/>
      <c r="BH66" s="123"/>
      <c r="BI66" s="124">
        <f t="shared" si="2"/>
        <v>0</v>
      </c>
      <c r="BJ66" s="125">
        <f t="shared" si="3"/>
        <v>0</v>
      </c>
    </row>
    <row r="67" spans="1:62" ht="13.5" thickBot="1" x14ac:dyDescent="0.25">
      <c r="A67" s="289"/>
      <c r="B67" s="258" t="s">
        <v>30</v>
      </c>
      <c r="C67" s="259"/>
      <c r="D67" s="269"/>
      <c r="E67" s="161">
        <f>SUM(E53,E51,E39,E37,E35,E23,E19,E17,E15,E13,E9,E55,E57,E11,E59)</f>
        <v>12</v>
      </c>
      <c r="F67" s="161">
        <f t="shared" ref="F67:BJ67" si="4">SUM(F53,F51,F39,F37,F35,F23,F19,F17,F15,F13,F9,F55,F57,F11,F59)</f>
        <v>36</v>
      </c>
      <c r="G67" s="161">
        <f t="shared" si="4"/>
        <v>36</v>
      </c>
      <c r="H67" s="161">
        <f t="shared" si="4"/>
        <v>36</v>
      </c>
      <c r="I67" s="161">
        <f t="shared" si="4"/>
        <v>36</v>
      </c>
      <c r="J67" s="161">
        <f t="shared" si="4"/>
        <v>36</v>
      </c>
      <c r="K67" s="161">
        <f t="shared" si="4"/>
        <v>36</v>
      </c>
      <c r="L67" s="161">
        <f t="shared" si="4"/>
        <v>36</v>
      </c>
      <c r="M67" s="161">
        <f t="shared" si="4"/>
        <v>36</v>
      </c>
      <c r="N67" s="161">
        <f t="shared" si="4"/>
        <v>36</v>
      </c>
      <c r="O67" s="161">
        <f t="shared" si="4"/>
        <v>36</v>
      </c>
      <c r="P67" s="161">
        <f t="shared" si="4"/>
        <v>36</v>
      </c>
      <c r="Q67" s="161">
        <f t="shared" si="4"/>
        <v>36</v>
      </c>
      <c r="R67" s="161">
        <f t="shared" si="4"/>
        <v>36</v>
      </c>
      <c r="S67" s="161">
        <f t="shared" si="4"/>
        <v>36</v>
      </c>
      <c r="T67" s="161">
        <f t="shared" si="4"/>
        <v>36</v>
      </c>
      <c r="U67" s="161">
        <f t="shared" si="4"/>
        <v>36</v>
      </c>
      <c r="V67" s="161">
        <f t="shared" si="4"/>
        <v>6</v>
      </c>
      <c r="W67" s="161">
        <f t="shared" si="4"/>
        <v>594</v>
      </c>
      <c r="X67" s="161">
        <f t="shared" si="4"/>
        <v>0</v>
      </c>
      <c r="Y67" s="161">
        <f t="shared" si="4"/>
        <v>18</v>
      </c>
      <c r="Z67" s="161">
        <f t="shared" si="4"/>
        <v>36</v>
      </c>
      <c r="AA67" s="161">
        <f t="shared" si="4"/>
        <v>36</v>
      </c>
      <c r="AB67" s="161">
        <f t="shared" si="4"/>
        <v>36</v>
      </c>
      <c r="AC67" s="161">
        <f t="shared" si="4"/>
        <v>36</v>
      </c>
      <c r="AD67" s="161">
        <f t="shared" si="4"/>
        <v>36</v>
      </c>
      <c r="AE67" s="161">
        <f t="shared" si="4"/>
        <v>36</v>
      </c>
      <c r="AF67" s="161">
        <f t="shared" si="4"/>
        <v>36</v>
      </c>
      <c r="AG67" s="161">
        <f t="shared" si="4"/>
        <v>36</v>
      </c>
      <c r="AH67" s="161">
        <f t="shared" si="4"/>
        <v>36</v>
      </c>
      <c r="AI67" s="161">
        <f t="shared" si="4"/>
        <v>36</v>
      </c>
      <c r="AJ67" s="161">
        <f t="shared" si="4"/>
        <v>36</v>
      </c>
      <c r="AK67" s="161">
        <f t="shared" si="4"/>
        <v>36</v>
      </c>
      <c r="AL67" s="161">
        <f t="shared" si="4"/>
        <v>36</v>
      </c>
      <c r="AM67" s="161">
        <f t="shared" si="4"/>
        <v>36</v>
      </c>
      <c r="AN67" s="161">
        <f t="shared" si="4"/>
        <v>36</v>
      </c>
      <c r="AO67" s="161">
        <f t="shared" si="4"/>
        <v>36</v>
      </c>
      <c r="AP67" s="161">
        <f t="shared" si="4"/>
        <v>36</v>
      </c>
      <c r="AQ67" s="161">
        <f t="shared" si="4"/>
        <v>6</v>
      </c>
      <c r="AR67" s="161">
        <f t="shared" si="4"/>
        <v>0</v>
      </c>
      <c r="AS67" s="161">
        <f t="shared" si="4"/>
        <v>0</v>
      </c>
      <c r="AT67" s="161">
        <f t="shared" si="4"/>
        <v>0</v>
      </c>
      <c r="AU67" s="161">
        <f t="shared" si="4"/>
        <v>0</v>
      </c>
      <c r="AV67" s="161">
        <f t="shared" si="4"/>
        <v>0</v>
      </c>
      <c r="AW67" s="161">
        <f t="shared" si="4"/>
        <v>0</v>
      </c>
      <c r="AX67" s="161">
        <f t="shared" si="4"/>
        <v>0</v>
      </c>
      <c r="AY67" s="161">
        <f t="shared" si="4"/>
        <v>0</v>
      </c>
      <c r="AZ67" s="161">
        <f>SUM(AZ53,AZ51,AZ39,AZ37,AZ35,AZ23,AZ19,AZ17,AZ15,AZ13,AZ9,AZ55,AZ11)</f>
        <v>486</v>
      </c>
      <c r="BA67" s="161">
        <f t="shared" si="4"/>
        <v>0</v>
      </c>
      <c r="BB67" s="161">
        <f t="shared" si="4"/>
        <v>0</v>
      </c>
      <c r="BC67" s="161">
        <f t="shared" si="4"/>
        <v>0</v>
      </c>
      <c r="BD67" s="161">
        <f t="shared" si="4"/>
        <v>0</v>
      </c>
      <c r="BE67" s="161">
        <f t="shared" si="4"/>
        <v>0</v>
      </c>
      <c r="BF67" s="161">
        <f t="shared" si="4"/>
        <v>0</v>
      </c>
      <c r="BG67" s="161">
        <f t="shared" si="4"/>
        <v>0</v>
      </c>
      <c r="BH67" s="161">
        <f t="shared" si="4"/>
        <v>0</v>
      </c>
      <c r="BI67" s="161">
        <f t="shared" si="4"/>
        <v>1230</v>
      </c>
      <c r="BJ67" s="161">
        <f t="shared" si="4"/>
        <v>0</v>
      </c>
    </row>
    <row r="68" spans="1:62" ht="12" customHeight="1" thickBot="1" x14ac:dyDescent="0.25">
      <c r="A68" s="289"/>
      <c r="B68" s="270" t="s">
        <v>31</v>
      </c>
      <c r="C68" s="271"/>
      <c r="D68" s="272"/>
      <c r="E68" s="145">
        <f t="shared" ref="E68:AJ68" si="5">SUM(E54,E52,E50,E48,E46,E44,E42,E40,E38,E36,E24,E20,E18,E16,E14,E10,E56,E58,E12,E60)</f>
        <v>6</v>
      </c>
      <c r="F68" s="145">
        <f t="shared" si="5"/>
        <v>18</v>
      </c>
      <c r="G68" s="145">
        <f t="shared" si="5"/>
        <v>18</v>
      </c>
      <c r="H68" s="145">
        <f t="shared" si="5"/>
        <v>18</v>
      </c>
      <c r="I68" s="145">
        <f t="shared" si="5"/>
        <v>18</v>
      </c>
      <c r="J68" s="145">
        <f t="shared" si="5"/>
        <v>18</v>
      </c>
      <c r="K68" s="145">
        <f t="shared" si="5"/>
        <v>18</v>
      </c>
      <c r="L68" s="145">
        <f t="shared" si="5"/>
        <v>18</v>
      </c>
      <c r="M68" s="145">
        <f t="shared" si="5"/>
        <v>18</v>
      </c>
      <c r="N68" s="145">
        <f t="shared" si="5"/>
        <v>18</v>
      </c>
      <c r="O68" s="145">
        <f t="shared" si="5"/>
        <v>18</v>
      </c>
      <c r="P68" s="145">
        <f t="shared" si="5"/>
        <v>18</v>
      </c>
      <c r="Q68" s="145">
        <f t="shared" si="5"/>
        <v>0</v>
      </c>
      <c r="R68" s="145">
        <f t="shared" si="5"/>
        <v>18</v>
      </c>
      <c r="S68" s="145">
        <f t="shared" si="5"/>
        <v>0</v>
      </c>
      <c r="T68" s="145">
        <f t="shared" si="5"/>
        <v>18</v>
      </c>
      <c r="U68" s="145">
        <f t="shared" si="5"/>
        <v>0</v>
      </c>
      <c r="V68" s="145">
        <f t="shared" si="5"/>
        <v>3</v>
      </c>
      <c r="W68" s="145">
        <f t="shared" si="5"/>
        <v>243</v>
      </c>
      <c r="X68" s="145">
        <f t="shared" si="5"/>
        <v>0</v>
      </c>
      <c r="Y68" s="145">
        <f t="shared" si="5"/>
        <v>9</v>
      </c>
      <c r="Z68" s="145">
        <f t="shared" si="5"/>
        <v>18</v>
      </c>
      <c r="AA68" s="145">
        <f t="shared" si="5"/>
        <v>18</v>
      </c>
      <c r="AB68" s="145">
        <f t="shared" si="5"/>
        <v>18</v>
      </c>
      <c r="AC68" s="145">
        <f t="shared" si="5"/>
        <v>18</v>
      </c>
      <c r="AD68" s="145">
        <f t="shared" si="5"/>
        <v>18</v>
      </c>
      <c r="AE68" s="145">
        <f t="shared" si="5"/>
        <v>18</v>
      </c>
      <c r="AF68" s="145">
        <f t="shared" si="5"/>
        <v>18</v>
      </c>
      <c r="AG68" s="145">
        <f t="shared" si="5"/>
        <v>18</v>
      </c>
      <c r="AH68" s="145">
        <f t="shared" si="5"/>
        <v>0</v>
      </c>
      <c r="AI68" s="145">
        <f t="shared" si="5"/>
        <v>0</v>
      </c>
      <c r="AJ68" s="145">
        <f t="shared" si="5"/>
        <v>18</v>
      </c>
      <c r="AK68" s="145">
        <f t="shared" ref="AK68:BI68" si="6">SUM(AK54,AK52,AK50,AK48,AK46,AK44,AK42,AK40,AK38,AK36,AK24,AK20,AK18,AK16,AK14,AK10,AK56,AK58,AK12,AK60)</f>
        <v>0</v>
      </c>
      <c r="AL68" s="145">
        <f t="shared" si="6"/>
        <v>18</v>
      </c>
      <c r="AM68" s="145">
        <f t="shared" si="6"/>
        <v>0</v>
      </c>
      <c r="AN68" s="145">
        <f t="shared" si="6"/>
        <v>0</v>
      </c>
      <c r="AO68" s="145">
        <f t="shared" si="6"/>
        <v>0</v>
      </c>
      <c r="AP68" s="145">
        <f t="shared" si="6"/>
        <v>0</v>
      </c>
      <c r="AQ68" s="145">
        <f t="shared" si="6"/>
        <v>0</v>
      </c>
      <c r="AR68" s="145">
        <f t="shared" si="6"/>
        <v>0</v>
      </c>
      <c r="AS68" s="145">
        <f t="shared" si="6"/>
        <v>0</v>
      </c>
      <c r="AT68" s="145">
        <f t="shared" si="6"/>
        <v>0</v>
      </c>
      <c r="AU68" s="145">
        <f t="shared" si="6"/>
        <v>0</v>
      </c>
      <c r="AV68" s="145">
        <f t="shared" si="6"/>
        <v>0</v>
      </c>
      <c r="AW68" s="145">
        <f t="shared" si="6"/>
        <v>0</v>
      </c>
      <c r="AX68" s="145">
        <f t="shared" si="6"/>
        <v>0</v>
      </c>
      <c r="AY68" s="145">
        <f t="shared" si="6"/>
        <v>0</v>
      </c>
      <c r="AZ68" s="145">
        <f t="shared" si="6"/>
        <v>189</v>
      </c>
      <c r="BA68" s="145">
        <f t="shared" si="6"/>
        <v>0</v>
      </c>
      <c r="BB68" s="145">
        <f t="shared" si="6"/>
        <v>0</v>
      </c>
      <c r="BC68" s="145">
        <f t="shared" si="6"/>
        <v>0</v>
      </c>
      <c r="BD68" s="145">
        <f t="shared" si="6"/>
        <v>0</v>
      </c>
      <c r="BE68" s="145">
        <f t="shared" si="6"/>
        <v>0</v>
      </c>
      <c r="BF68" s="145">
        <f t="shared" si="6"/>
        <v>0</v>
      </c>
      <c r="BG68" s="145">
        <f t="shared" si="6"/>
        <v>0</v>
      </c>
      <c r="BH68" s="145">
        <f t="shared" si="6"/>
        <v>0</v>
      </c>
      <c r="BI68" s="145">
        <f t="shared" si="6"/>
        <v>432</v>
      </c>
      <c r="BJ68" s="161" t="e">
        <f>SUM(BJ54,BJ52,BJ40,BJ38,BJ36,BJ24,BJ20,BJ18,BJ16,BJ14,BJ10,BJ56,BJ58,BJ12,BJ60,#REF!,#REF!)</f>
        <v>#REF!</v>
      </c>
    </row>
    <row r="69" spans="1:62" ht="13.5" thickBot="1" x14ac:dyDescent="0.25">
      <c r="A69" s="290"/>
      <c r="B69" s="258" t="s">
        <v>32</v>
      </c>
      <c r="C69" s="259"/>
      <c r="D69" s="260"/>
      <c r="E69" s="162">
        <f>E67+E68</f>
        <v>18</v>
      </c>
      <c r="F69" s="162">
        <f t="shared" ref="F69:AO69" si="7">F67+F68</f>
        <v>54</v>
      </c>
      <c r="G69" s="162">
        <f t="shared" si="7"/>
        <v>54</v>
      </c>
      <c r="H69" s="162">
        <f t="shared" si="7"/>
        <v>54</v>
      </c>
      <c r="I69" s="162">
        <f t="shared" si="7"/>
        <v>54</v>
      </c>
      <c r="J69" s="162">
        <f t="shared" si="7"/>
        <v>54</v>
      </c>
      <c r="K69" s="162">
        <f t="shared" si="7"/>
        <v>54</v>
      </c>
      <c r="L69" s="162">
        <f t="shared" si="7"/>
        <v>54</v>
      </c>
      <c r="M69" s="162">
        <f t="shared" si="7"/>
        <v>54</v>
      </c>
      <c r="N69" s="162">
        <f t="shared" si="7"/>
        <v>54</v>
      </c>
      <c r="O69" s="162">
        <f t="shared" si="7"/>
        <v>54</v>
      </c>
      <c r="P69" s="162">
        <f t="shared" si="7"/>
        <v>54</v>
      </c>
      <c r="Q69" s="162">
        <f t="shared" si="7"/>
        <v>36</v>
      </c>
      <c r="R69" s="162">
        <f t="shared" si="7"/>
        <v>54</v>
      </c>
      <c r="S69" s="162">
        <f t="shared" si="7"/>
        <v>36</v>
      </c>
      <c r="T69" s="162">
        <f t="shared" si="7"/>
        <v>54</v>
      </c>
      <c r="U69" s="162">
        <f t="shared" si="7"/>
        <v>36</v>
      </c>
      <c r="V69" s="162">
        <f t="shared" si="7"/>
        <v>9</v>
      </c>
      <c r="W69" s="117">
        <f t="shared" ref="W69" si="8">SUM(E69:V69)</f>
        <v>837</v>
      </c>
      <c r="X69" s="162">
        <f t="shared" si="7"/>
        <v>0</v>
      </c>
      <c r="Y69" s="162">
        <f t="shared" si="7"/>
        <v>27</v>
      </c>
      <c r="Z69" s="162">
        <f t="shared" si="7"/>
        <v>54</v>
      </c>
      <c r="AA69" s="162">
        <f t="shared" si="7"/>
        <v>54</v>
      </c>
      <c r="AB69" s="162">
        <f t="shared" si="7"/>
        <v>54</v>
      </c>
      <c r="AC69" s="162">
        <f t="shared" si="7"/>
        <v>54</v>
      </c>
      <c r="AD69" s="162">
        <f t="shared" si="7"/>
        <v>54</v>
      </c>
      <c r="AE69" s="162">
        <f t="shared" si="7"/>
        <v>54</v>
      </c>
      <c r="AF69" s="162">
        <f t="shared" si="7"/>
        <v>54</v>
      </c>
      <c r="AG69" s="162">
        <f t="shared" si="7"/>
        <v>54</v>
      </c>
      <c r="AH69" s="162">
        <f t="shared" si="7"/>
        <v>36</v>
      </c>
      <c r="AI69" s="162">
        <f t="shared" si="7"/>
        <v>36</v>
      </c>
      <c r="AJ69" s="162">
        <f t="shared" si="7"/>
        <v>54</v>
      </c>
      <c r="AK69" s="162">
        <f t="shared" si="7"/>
        <v>36</v>
      </c>
      <c r="AL69" s="162">
        <f t="shared" si="7"/>
        <v>54</v>
      </c>
      <c r="AM69" s="162">
        <f t="shared" si="7"/>
        <v>36</v>
      </c>
      <c r="AN69" s="162">
        <f t="shared" si="7"/>
        <v>36</v>
      </c>
      <c r="AO69" s="162">
        <f t="shared" si="7"/>
        <v>36</v>
      </c>
      <c r="AP69" s="162">
        <f>AP67+AP68</f>
        <v>36</v>
      </c>
      <c r="AQ69" s="162">
        <f t="shared" ref="AQ69:AY69" si="9">AQ67+AQ68</f>
        <v>6</v>
      </c>
      <c r="AR69" s="162">
        <f t="shared" si="9"/>
        <v>0</v>
      </c>
      <c r="AS69" s="162">
        <f t="shared" si="9"/>
        <v>0</v>
      </c>
      <c r="AT69" s="162">
        <f t="shared" si="9"/>
        <v>0</v>
      </c>
      <c r="AU69" s="162">
        <f t="shared" si="9"/>
        <v>0</v>
      </c>
      <c r="AV69" s="162">
        <f t="shared" si="9"/>
        <v>0</v>
      </c>
      <c r="AW69" s="162">
        <f t="shared" si="9"/>
        <v>0</v>
      </c>
      <c r="AX69" s="162">
        <f t="shared" si="9"/>
        <v>0</v>
      </c>
      <c r="AY69" s="162">
        <f t="shared" si="9"/>
        <v>0</v>
      </c>
      <c r="AZ69" s="117">
        <f t="shared" ref="AZ69" si="10">SUM(Y69:AX69)</f>
        <v>825</v>
      </c>
      <c r="BA69" s="163"/>
      <c r="BB69" s="145"/>
      <c r="BC69" s="145"/>
      <c r="BD69" s="145"/>
      <c r="BE69" s="145"/>
      <c r="BF69" s="145"/>
      <c r="BG69" s="145"/>
      <c r="BH69" s="145"/>
      <c r="BI69" s="124">
        <f t="shared" ref="BI69" si="11">W69+AZ69</f>
        <v>1662</v>
      </c>
      <c r="BJ69" s="161" t="e">
        <f>SUM(BJ55,BJ53,BJ41,BJ39,BJ37,BJ25,BJ21,BJ19,BJ17,BJ15,BJ11,#REF!,BJ59,BJ13,BJ61,#REF!,BJ57)</f>
        <v>#REF!</v>
      </c>
    </row>
    <row r="70" spans="1:62" x14ac:dyDescent="0.2">
      <c r="Y70" s="92">
        <v>18</v>
      </c>
    </row>
    <row r="71" spans="1:62" x14ac:dyDescent="0.2">
      <c r="V71" s="92">
        <v>6</v>
      </c>
      <c r="Y71" s="92">
        <v>9</v>
      </c>
    </row>
    <row r="72" spans="1:62" x14ac:dyDescent="0.2">
      <c r="E72" s="92">
        <v>12</v>
      </c>
      <c r="V72" s="92">
        <v>3</v>
      </c>
    </row>
  </sheetData>
  <mergeCells count="89">
    <mergeCell ref="D1:BI1"/>
    <mergeCell ref="A3:A8"/>
    <mergeCell ref="B3:B8"/>
    <mergeCell ref="C3:C8"/>
    <mergeCell ref="D3:D4"/>
    <mergeCell ref="E3:H3"/>
    <mergeCell ref="I3:I4"/>
    <mergeCell ref="J3:L3"/>
    <mergeCell ref="M3:M4"/>
    <mergeCell ref="N3:P3"/>
    <mergeCell ref="AO3:AO4"/>
    <mergeCell ref="Q3:Q4"/>
    <mergeCell ref="R3:V3"/>
    <mergeCell ref="W3:W4"/>
    <mergeCell ref="X3:X4"/>
    <mergeCell ref="Y3:AA3"/>
    <mergeCell ref="AB3:AB4"/>
    <mergeCell ref="A9:A69"/>
    <mergeCell ref="B9:B10"/>
    <mergeCell ref="C9:C10"/>
    <mergeCell ref="B11:B12"/>
    <mergeCell ref="C11:C12"/>
    <mergeCell ref="BE3:BH3"/>
    <mergeCell ref="BI3:BI8"/>
    <mergeCell ref="BJ3:BJ8"/>
    <mergeCell ref="D5:BH5"/>
    <mergeCell ref="D7:BH7"/>
    <mergeCell ref="AP3:AT3"/>
    <mergeCell ref="AU3:AX3"/>
    <mergeCell ref="AY3:AY4"/>
    <mergeCell ref="AZ3:AZ4"/>
    <mergeCell ref="BA3:BC3"/>
    <mergeCell ref="BD3:BD4"/>
    <mergeCell ref="AC3:AE3"/>
    <mergeCell ref="AF3:AF4"/>
    <mergeCell ref="AG3:AJ3"/>
    <mergeCell ref="AK3:AK4"/>
    <mergeCell ref="AL3:AN3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27:B28"/>
    <mergeCell ref="C27:C28"/>
    <mergeCell ref="B35:B36"/>
    <mergeCell ref="C35:C36"/>
    <mergeCell ref="B37:B38"/>
    <mergeCell ref="C37:C38"/>
    <mergeCell ref="B39:B40"/>
    <mergeCell ref="C39:C40"/>
    <mergeCell ref="B41:B42"/>
    <mergeCell ref="C41:C42"/>
    <mergeCell ref="B43:B44"/>
    <mergeCell ref="C43:C44"/>
    <mergeCell ref="B45:B46"/>
    <mergeCell ref="C45:C46"/>
    <mergeCell ref="B47:B48"/>
    <mergeCell ref="C47:C48"/>
    <mergeCell ref="B55:B56"/>
    <mergeCell ref="C55:C56"/>
    <mergeCell ref="B49:B50"/>
    <mergeCell ref="C49:C50"/>
    <mergeCell ref="B51:B52"/>
    <mergeCell ref="C51:C52"/>
    <mergeCell ref="B53:B54"/>
    <mergeCell ref="C53:C54"/>
    <mergeCell ref="B57:B58"/>
    <mergeCell ref="C57:C58"/>
    <mergeCell ref="B59:B60"/>
    <mergeCell ref="C59:C60"/>
    <mergeCell ref="B61:B62"/>
    <mergeCell ref="C61:C62"/>
    <mergeCell ref="B69:D69"/>
    <mergeCell ref="B63:B64"/>
    <mergeCell ref="C63:C64"/>
    <mergeCell ref="B65:B66"/>
    <mergeCell ref="C65:C66"/>
    <mergeCell ref="B67:D67"/>
    <mergeCell ref="B68:D68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1</vt:lpstr>
      <vt:lpstr>2</vt:lpstr>
      <vt:lpstr>3</vt:lpstr>
      <vt:lpstr>4</vt:lpstr>
      <vt:lpstr>'1'!Область_печати</vt:lpstr>
      <vt:lpstr>'2'!Область_печати</vt:lpstr>
      <vt:lpstr>'3'!Область_печати</vt:lpstr>
      <vt:lpstr>'4'!Область_печати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Пегушина Елена Петровна</dc:creator>
  <cp:lastModifiedBy>Черненко Виктория Дмитриевна</cp:lastModifiedBy>
  <cp:lastPrinted>2017-08-16T10:23:28Z</cp:lastPrinted>
  <dcterms:created xsi:type="dcterms:W3CDTF">2016-08-03T14:11:18Z</dcterms:created>
  <dcterms:modified xsi:type="dcterms:W3CDTF">2020-09-29T06:45:48Z</dcterms:modified>
</cp:coreProperties>
</file>